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firstSheet="2" activeTab="3"/>
  </bookViews>
  <sheets>
    <sheet name="Biểu 1." sheetId="6" state="hidden" r:id="rId1"/>
    <sheet name="Biểu 2." sheetId="2" state="hidden" r:id="rId2"/>
    <sheet name="Biểu 2. giai  đoạn" sheetId="7" r:id="rId3"/>
    <sheet name="Biểu 2. năm 2026" sheetId="8" r:id="rId4"/>
  </sheets>
  <definedNames>
    <definedName name="diem_c_1_5_2_name" localSheetId="2">'Biểu 2. giai  đoạn'!$C$81</definedName>
    <definedName name="diem_c_1_5_2_name" localSheetId="3">'Biểu 2. năm 2026'!$C$74</definedName>
    <definedName name="diem_c_2_5_name_name" localSheetId="2">'Biểu 2. giai  đoạn'!$C$150</definedName>
    <definedName name="diem_c_2_5_name_name" localSheetId="3">'Biểu 2. năm 2026'!$C$148</definedName>
    <definedName name="dieu_1_3" localSheetId="0">'Biểu 1.'!$B$11</definedName>
    <definedName name="tvpllink_mbbasojaam" localSheetId="2">'Biểu 2. giai  đoạn'!$C$74</definedName>
    <definedName name="tvpllink_mbbasojaam" localSheetId="3">'Biểu 2. năm 2026'!$C$67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5" i="7" l="1"/>
  <c r="M35" i="7"/>
  <c r="D35" i="7"/>
  <c r="E35" i="7"/>
  <c r="BL149" i="7"/>
  <c r="BL151" i="7"/>
  <c r="BL150" i="7"/>
  <c r="BD134" i="7"/>
  <c r="P56" i="7"/>
  <c r="Q41" i="7"/>
  <c r="P48" i="7"/>
  <c r="D57" i="7"/>
  <c r="S48" i="7"/>
  <c r="S47" i="7" s="1"/>
  <c r="R48" i="7"/>
  <c r="E41" i="7"/>
  <c r="D48" i="7"/>
  <c r="F48" i="7"/>
  <c r="F47" i="7" s="1"/>
  <c r="G48" i="7"/>
  <c r="G47" i="7"/>
  <c r="E57" i="7"/>
  <c r="D67" i="7"/>
  <c r="L33" i="7"/>
  <c r="D33" i="7"/>
  <c r="D150" i="7"/>
  <c r="D151" i="7"/>
  <c r="BD139" i="7"/>
  <c r="BD140" i="7"/>
  <c r="BD141" i="7"/>
  <c r="BD142" i="7"/>
  <c r="BD138" i="7"/>
  <c r="BF138" i="7"/>
  <c r="BE138" i="7"/>
  <c r="D138" i="7"/>
  <c r="D140" i="7"/>
  <c r="V72" i="7"/>
  <c r="F72" i="7"/>
  <c r="BE56" i="7"/>
  <c r="BO47" i="7"/>
  <c r="BN47" i="7"/>
  <c r="BM47" i="7"/>
  <c r="BL47" i="7"/>
  <c r="BK47" i="7"/>
  <c r="BJ47" i="7"/>
  <c r="BI47" i="7"/>
  <c r="BH47" i="7"/>
  <c r="BG47" i="7"/>
  <c r="BF47" i="7"/>
  <c r="BE47" i="7"/>
  <c r="BD47" i="7"/>
  <c r="BC47" i="7"/>
  <c r="BB47" i="7"/>
  <c r="BA47" i="7"/>
  <c r="AZ47" i="7"/>
  <c r="AY47" i="7"/>
  <c r="AX47" i="7"/>
  <c r="AW47" i="7"/>
  <c r="AV47" i="7"/>
  <c r="AU47" i="7"/>
  <c r="AT47" i="7"/>
  <c r="AS47" i="7"/>
  <c r="AR47" i="7"/>
  <c r="AQ47" i="7"/>
  <c r="AP47" i="7"/>
  <c r="AO47" i="7"/>
  <c r="AN47" i="7"/>
  <c r="AM47" i="7"/>
  <c r="AL47" i="7"/>
  <c r="AK47" i="7"/>
  <c r="AJ47" i="7"/>
  <c r="AI47" i="7"/>
  <c r="AH47" i="7"/>
  <c r="AG47" i="7"/>
  <c r="AF47" i="7"/>
  <c r="AE47" i="7"/>
  <c r="AD47" i="7"/>
  <c r="AC47" i="7"/>
  <c r="AB47" i="7"/>
  <c r="AA47" i="7"/>
  <c r="Z47" i="7"/>
  <c r="Y47" i="7"/>
  <c r="X47" i="7"/>
  <c r="W47" i="7"/>
  <c r="V47" i="7"/>
  <c r="U47" i="7"/>
  <c r="T47" i="7"/>
  <c r="Q47" i="7"/>
  <c r="O47" i="7"/>
  <c r="N47" i="7"/>
  <c r="M47" i="7"/>
  <c r="L47" i="7"/>
  <c r="K47" i="7"/>
  <c r="J47" i="7"/>
  <c r="I47" i="7"/>
  <c r="H47" i="7"/>
  <c r="E47" i="7"/>
  <c r="D47" i="7"/>
  <c r="D62" i="7"/>
  <c r="P47" i="7" l="1"/>
  <c r="P41" i="7" s="1"/>
  <c r="R47" i="7"/>
  <c r="D57" i="8"/>
  <c r="D136" i="8"/>
  <c r="D88" i="8"/>
  <c r="D60" i="8"/>
  <c r="D69" i="8"/>
  <c r="D16" i="8"/>
  <c r="D109" i="8"/>
  <c r="D103" i="8"/>
  <c r="D99" i="8"/>
  <c r="E119" i="8"/>
  <c r="F119" i="8"/>
  <c r="G119" i="8"/>
  <c r="H119" i="8"/>
  <c r="I119" i="8"/>
  <c r="J119" i="8"/>
  <c r="K119" i="8"/>
  <c r="L119" i="8"/>
  <c r="M119" i="8"/>
  <c r="N119" i="8"/>
  <c r="O119" i="8"/>
  <c r="P119" i="8"/>
  <c r="Q119" i="8"/>
  <c r="R119" i="8"/>
  <c r="S119" i="8"/>
  <c r="T119" i="8"/>
  <c r="U119" i="8"/>
  <c r="V119" i="8"/>
  <c r="W119" i="8"/>
  <c r="X119" i="8"/>
  <c r="Y119" i="8"/>
  <c r="Z119" i="8"/>
  <c r="AA119" i="8"/>
  <c r="AB119" i="8"/>
  <c r="AC119" i="8"/>
  <c r="AD119" i="8"/>
  <c r="AE119" i="8"/>
  <c r="AF119" i="8"/>
  <c r="AG119" i="8"/>
  <c r="AH119" i="8"/>
  <c r="AI119" i="8"/>
  <c r="AJ119" i="8"/>
  <c r="AK119" i="8"/>
  <c r="AL119" i="8"/>
  <c r="AM119" i="8"/>
  <c r="AN119" i="8"/>
  <c r="AO119" i="8"/>
  <c r="AP119" i="8"/>
  <c r="AQ119" i="8"/>
  <c r="AR119" i="8"/>
  <c r="AS119" i="8"/>
  <c r="AT119" i="8"/>
  <c r="AU119" i="8"/>
  <c r="AV119" i="8"/>
  <c r="AW119" i="8"/>
  <c r="AX119" i="8"/>
  <c r="AY119" i="8"/>
  <c r="AZ119" i="8"/>
  <c r="BC119" i="8"/>
  <c r="BD119" i="8"/>
  <c r="BE119" i="8"/>
  <c r="BF119" i="8"/>
  <c r="BG119" i="8"/>
  <c r="BH119" i="8"/>
  <c r="BI119" i="8"/>
  <c r="BJ119" i="8"/>
  <c r="BK119" i="8"/>
  <c r="BL119" i="8"/>
  <c r="BM119" i="8"/>
  <c r="BN119" i="8"/>
  <c r="BO119" i="8"/>
  <c r="D119" i="8"/>
  <c r="G121" i="8"/>
  <c r="H121" i="8"/>
  <c r="I121" i="8"/>
  <c r="J121" i="8"/>
  <c r="K121" i="8"/>
  <c r="L121" i="8"/>
  <c r="M121" i="8"/>
  <c r="N121" i="8"/>
  <c r="O121" i="8"/>
  <c r="P121" i="8"/>
  <c r="Q121" i="8"/>
  <c r="R121" i="8"/>
  <c r="S121" i="8"/>
  <c r="T121" i="8"/>
  <c r="U121" i="8"/>
  <c r="V121" i="8"/>
  <c r="W121" i="8"/>
  <c r="X121" i="8"/>
  <c r="Y121" i="8"/>
  <c r="Z121" i="8"/>
  <c r="AA121" i="8"/>
  <c r="AB121" i="8"/>
  <c r="AC121" i="8"/>
  <c r="AD121" i="8"/>
  <c r="AE121" i="8"/>
  <c r="AF121" i="8"/>
  <c r="AG121" i="8"/>
  <c r="AH121" i="8"/>
  <c r="AI121" i="8"/>
  <c r="AJ121" i="8"/>
  <c r="AK121" i="8"/>
  <c r="AL121" i="8"/>
  <c r="AM121" i="8"/>
  <c r="AN121" i="8"/>
  <c r="AO121" i="8"/>
  <c r="AP121" i="8"/>
  <c r="AQ121" i="8"/>
  <c r="AR121" i="8"/>
  <c r="AS121" i="8"/>
  <c r="AT121" i="8"/>
  <c r="AU121" i="8"/>
  <c r="AV121" i="8"/>
  <c r="AW121" i="8"/>
  <c r="AX121" i="8"/>
  <c r="AY121" i="8"/>
  <c r="AZ121" i="8"/>
  <c r="BC121" i="8"/>
  <c r="BD121" i="8"/>
  <c r="BE121" i="8"/>
  <c r="BF121" i="8"/>
  <c r="BG121" i="8"/>
  <c r="BH121" i="8"/>
  <c r="BI121" i="8"/>
  <c r="BJ121" i="8"/>
  <c r="BK121" i="8"/>
  <c r="BL121" i="8"/>
  <c r="BM121" i="8"/>
  <c r="BN121" i="8"/>
  <c r="BO121" i="8"/>
  <c r="E34" i="8"/>
  <c r="M34" i="8"/>
  <c r="D54" i="8" l="1"/>
  <c r="D58" i="7"/>
  <c r="BA57" i="7" l="1"/>
  <c r="BB57" i="7"/>
  <c r="BC57" i="7"/>
  <c r="BA62" i="7"/>
  <c r="BB62" i="7"/>
  <c r="BC62" i="7"/>
  <c r="BC56" i="7" s="1"/>
  <c r="BD56" i="7"/>
  <c r="BB56" i="7" l="1"/>
  <c r="BA56" i="7"/>
  <c r="E144" i="8"/>
  <c r="F144" i="8"/>
  <c r="G144" i="8"/>
  <c r="H144" i="8"/>
  <c r="I144" i="8"/>
  <c r="J144" i="8"/>
  <c r="K144" i="8"/>
  <c r="L144" i="8"/>
  <c r="M144" i="8"/>
  <c r="N144" i="8"/>
  <c r="O144" i="8"/>
  <c r="P144" i="8"/>
  <c r="Q144" i="8"/>
  <c r="R144" i="8"/>
  <c r="S144" i="8"/>
  <c r="T144" i="8"/>
  <c r="U144" i="8"/>
  <c r="V144" i="8"/>
  <c r="W144" i="8"/>
  <c r="X144" i="8"/>
  <c r="Y144" i="8"/>
  <c r="Z144" i="8"/>
  <c r="AA144" i="8"/>
  <c r="AB144" i="8"/>
  <c r="AC144" i="8"/>
  <c r="AD144" i="8"/>
  <c r="AE144" i="8"/>
  <c r="AF144" i="8"/>
  <c r="AG144" i="8"/>
  <c r="AH144" i="8"/>
  <c r="AI144" i="8"/>
  <c r="AJ144" i="8"/>
  <c r="AK144" i="8"/>
  <c r="AL144" i="8"/>
  <c r="AM144" i="8"/>
  <c r="AN144" i="8"/>
  <c r="AO144" i="8"/>
  <c r="AP144" i="8"/>
  <c r="AQ144" i="8"/>
  <c r="AR144" i="8"/>
  <c r="AS144" i="8"/>
  <c r="AT144" i="8"/>
  <c r="AU144" i="8"/>
  <c r="AV144" i="8"/>
  <c r="AW144" i="8"/>
  <c r="AX144" i="8"/>
  <c r="AY144" i="8"/>
  <c r="AZ144" i="8"/>
  <c r="BA144" i="8"/>
  <c r="BB144" i="8"/>
  <c r="BC144" i="8"/>
  <c r="BD144" i="8"/>
  <c r="BE144" i="8"/>
  <c r="BF144" i="8"/>
  <c r="BG144" i="8"/>
  <c r="BH144" i="8"/>
  <c r="BI144" i="8"/>
  <c r="BJ144" i="8"/>
  <c r="BK144" i="8"/>
  <c r="BL144" i="8"/>
  <c r="BM144" i="8"/>
  <c r="BN144" i="8"/>
  <c r="BO144" i="8"/>
  <c r="D144" i="8"/>
  <c r="E72" i="8"/>
  <c r="F72" i="8"/>
  <c r="G72" i="8"/>
  <c r="H72" i="8"/>
  <c r="I72" i="8"/>
  <c r="J72" i="8"/>
  <c r="K72" i="8"/>
  <c r="L72" i="8"/>
  <c r="M72" i="8"/>
  <c r="N72" i="8"/>
  <c r="O72" i="8"/>
  <c r="P72" i="8"/>
  <c r="Q72" i="8"/>
  <c r="R72" i="8"/>
  <c r="S72" i="8"/>
  <c r="T72" i="8"/>
  <c r="U72" i="8"/>
  <c r="V72" i="8"/>
  <c r="W72" i="8"/>
  <c r="X72" i="8"/>
  <c r="Y72" i="8"/>
  <c r="Z72" i="8"/>
  <c r="AA72" i="8"/>
  <c r="AB72" i="8"/>
  <c r="AC72" i="8"/>
  <c r="AD72" i="8"/>
  <c r="AE72" i="8"/>
  <c r="AF72" i="8"/>
  <c r="AG72" i="8"/>
  <c r="AH72" i="8"/>
  <c r="AI72" i="8"/>
  <c r="AJ72" i="8"/>
  <c r="AK72" i="8"/>
  <c r="AL72" i="8"/>
  <c r="AM72" i="8"/>
  <c r="AN72" i="8"/>
  <c r="AO72" i="8"/>
  <c r="AP72" i="8"/>
  <c r="AQ72" i="8"/>
  <c r="AR72" i="8"/>
  <c r="AS72" i="8"/>
  <c r="AT72" i="8"/>
  <c r="AU72" i="8"/>
  <c r="AV72" i="8"/>
  <c r="AW72" i="8"/>
  <c r="AX72" i="8"/>
  <c r="AY72" i="8"/>
  <c r="AZ72" i="8"/>
  <c r="BA72" i="8"/>
  <c r="BB72" i="8"/>
  <c r="BC72" i="8"/>
  <c r="BD72" i="8"/>
  <c r="BE72" i="8"/>
  <c r="BF72" i="8"/>
  <c r="BG72" i="8"/>
  <c r="BH72" i="8"/>
  <c r="BI72" i="8"/>
  <c r="BJ72" i="8"/>
  <c r="BK72" i="8"/>
  <c r="BL72" i="8"/>
  <c r="BM72" i="8"/>
  <c r="BN72" i="8"/>
  <c r="BO72" i="8"/>
  <c r="D72" i="8"/>
  <c r="E34" i="7"/>
  <c r="F34" i="7"/>
  <c r="G34" i="7"/>
  <c r="H34" i="7"/>
  <c r="I34" i="7"/>
  <c r="J34" i="7"/>
  <c r="K34" i="7"/>
  <c r="L34" i="7"/>
  <c r="M34" i="7"/>
  <c r="N34" i="7"/>
  <c r="O34" i="7"/>
  <c r="P34" i="7"/>
  <c r="Q34" i="7"/>
  <c r="R34" i="7"/>
  <c r="S34" i="7"/>
  <c r="T34" i="7"/>
  <c r="U34" i="7"/>
  <c r="V34" i="7"/>
  <c r="W34" i="7"/>
  <c r="X34" i="7"/>
  <c r="Y34" i="7"/>
  <c r="Z34" i="7"/>
  <c r="AA34" i="7"/>
  <c r="AB34" i="7"/>
  <c r="AC34" i="7"/>
  <c r="AD34" i="7"/>
  <c r="AE34" i="7"/>
  <c r="AF34" i="7"/>
  <c r="AG34" i="7"/>
  <c r="AH34" i="7"/>
  <c r="AI34" i="7"/>
  <c r="AJ34" i="7"/>
  <c r="AK34" i="7"/>
  <c r="AL34" i="7"/>
  <c r="AM34" i="7"/>
  <c r="AN34" i="7"/>
  <c r="AO34" i="7"/>
  <c r="AP34" i="7"/>
  <c r="AQ34" i="7"/>
  <c r="AR34" i="7"/>
  <c r="AS34" i="7"/>
  <c r="AT34" i="7"/>
  <c r="AU34" i="7"/>
  <c r="AV34" i="7"/>
  <c r="AW34" i="7"/>
  <c r="AX34" i="7"/>
  <c r="AY34" i="7"/>
  <c r="AZ34" i="7"/>
  <c r="BA34" i="7"/>
  <c r="BB34" i="7"/>
  <c r="BC34" i="7"/>
  <c r="BD34" i="7"/>
  <c r="BE34" i="7"/>
  <c r="BF34" i="7"/>
  <c r="BG34" i="7"/>
  <c r="BH34" i="7"/>
  <c r="BI34" i="7"/>
  <c r="BJ34" i="7"/>
  <c r="BK34" i="7"/>
  <c r="BL34" i="7"/>
  <c r="BM34" i="7"/>
  <c r="BN34" i="7"/>
  <c r="BO34" i="7"/>
  <c r="D34" i="7"/>
  <c r="E74" i="7"/>
  <c r="F74" i="7"/>
  <c r="G74" i="7"/>
  <c r="H74" i="7"/>
  <c r="I74" i="7"/>
  <c r="J74" i="7"/>
  <c r="K74" i="7"/>
  <c r="L74" i="7"/>
  <c r="M74" i="7"/>
  <c r="N74" i="7"/>
  <c r="O74" i="7"/>
  <c r="P74" i="7"/>
  <c r="Q74" i="7"/>
  <c r="R74" i="7"/>
  <c r="S74" i="7"/>
  <c r="T74" i="7"/>
  <c r="U74" i="7"/>
  <c r="V74" i="7"/>
  <c r="W74" i="7"/>
  <c r="X74" i="7"/>
  <c r="Y74" i="7"/>
  <c r="Z74" i="7"/>
  <c r="AA74" i="7"/>
  <c r="AB74" i="7"/>
  <c r="AC74" i="7"/>
  <c r="AD74" i="7"/>
  <c r="AE74" i="7"/>
  <c r="AF74" i="7"/>
  <c r="AG74" i="7"/>
  <c r="AH74" i="7"/>
  <c r="AI74" i="7"/>
  <c r="AJ74" i="7"/>
  <c r="AK74" i="7"/>
  <c r="AL74" i="7"/>
  <c r="AM74" i="7"/>
  <c r="AN74" i="7"/>
  <c r="AO74" i="7"/>
  <c r="AP74" i="7"/>
  <c r="AQ74" i="7"/>
  <c r="AR74" i="7"/>
  <c r="AS74" i="7"/>
  <c r="AT74" i="7"/>
  <c r="AU74" i="7"/>
  <c r="AV74" i="7"/>
  <c r="AW74" i="7"/>
  <c r="AX74" i="7"/>
  <c r="AY74" i="7"/>
  <c r="AZ74" i="7"/>
  <c r="BA74" i="7"/>
  <c r="BB74" i="7"/>
  <c r="BC74" i="7"/>
  <c r="BD74" i="7"/>
  <c r="BE74" i="7"/>
  <c r="BF74" i="7"/>
  <c r="BG74" i="7"/>
  <c r="BH74" i="7"/>
  <c r="BI74" i="7"/>
  <c r="BJ74" i="7"/>
  <c r="BK74" i="7"/>
  <c r="BL74" i="7"/>
  <c r="BM74" i="7"/>
  <c r="BN74" i="7"/>
  <c r="BO74" i="7"/>
  <c r="D74" i="7"/>
  <c r="E118" i="7"/>
  <c r="F118" i="7"/>
  <c r="G118" i="7"/>
  <c r="H118" i="7"/>
  <c r="I118" i="7"/>
  <c r="J118" i="7"/>
  <c r="K118" i="7"/>
  <c r="L118" i="7"/>
  <c r="M118" i="7"/>
  <c r="N118" i="7"/>
  <c r="O118" i="7"/>
  <c r="P118" i="7"/>
  <c r="Q118" i="7"/>
  <c r="R118" i="7"/>
  <c r="S118" i="7"/>
  <c r="T118" i="7"/>
  <c r="U118" i="7"/>
  <c r="V118" i="7"/>
  <c r="W118" i="7"/>
  <c r="X118" i="7"/>
  <c r="Y118" i="7"/>
  <c r="Z118" i="7"/>
  <c r="AA118" i="7"/>
  <c r="AB118" i="7"/>
  <c r="AC118" i="7"/>
  <c r="AD118" i="7"/>
  <c r="AE118" i="7"/>
  <c r="AF118" i="7"/>
  <c r="AG118" i="7"/>
  <c r="AH118" i="7"/>
  <c r="AI118" i="7"/>
  <c r="AJ118" i="7"/>
  <c r="AK118" i="7"/>
  <c r="AL118" i="7"/>
  <c r="AM118" i="7"/>
  <c r="AN118" i="7"/>
  <c r="AO118" i="7"/>
  <c r="AP118" i="7"/>
  <c r="AQ118" i="7"/>
  <c r="AR118" i="7"/>
  <c r="AS118" i="7"/>
  <c r="AT118" i="7"/>
  <c r="AU118" i="7"/>
  <c r="AV118" i="7"/>
  <c r="AW118" i="7"/>
  <c r="AX118" i="7"/>
  <c r="AY118" i="7"/>
  <c r="AZ118" i="7"/>
  <c r="BA118" i="7"/>
  <c r="BB118" i="7"/>
  <c r="BC118" i="7"/>
  <c r="BD118" i="7"/>
  <c r="BE118" i="7"/>
  <c r="BF118" i="7"/>
  <c r="BG118" i="7"/>
  <c r="BH118" i="7"/>
  <c r="BI118" i="7"/>
  <c r="BJ118" i="7"/>
  <c r="BK118" i="7"/>
  <c r="BL118" i="7"/>
  <c r="BM118" i="7"/>
  <c r="BN118" i="7"/>
  <c r="BO118" i="7"/>
  <c r="D118" i="7"/>
  <c r="D56" i="7" l="1"/>
  <c r="D41" i="7" s="1"/>
  <c r="BO62" i="7"/>
  <c r="BN62" i="7"/>
  <c r="BM62" i="7"/>
  <c r="BL62" i="7"/>
  <c r="BK62" i="7"/>
  <c r="BJ62" i="7"/>
  <c r="BI62" i="7"/>
  <c r="BH62" i="7"/>
  <c r="BG62" i="7"/>
  <c r="BF62" i="7"/>
  <c r="AY62" i="7"/>
  <c r="AX62" i="7"/>
  <c r="AW62" i="7"/>
  <c r="AV62" i="7"/>
  <c r="AU62" i="7"/>
  <c r="AT62" i="7"/>
  <c r="AS62" i="7"/>
  <c r="AR62" i="7"/>
  <c r="AQ62" i="7"/>
  <c r="AP62" i="7"/>
  <c r="AO62" i="7"/>
  <c r="AN62" i="7"/>
  <c r="AM62" i="7"/>
  <c r="AL62" i="7"/>
  <c r="AK62" i="7"/>
  <c r="AJ62" i="7"/>
  <c r="AI62" i="7"/>
  <c r="AH62" i="7"/>
  <c r="AG62" i="7"/>
  <c r="AF62" i="7"/>
  <c r="AE62" i="7"/>
  <c r="AD62" i="7"/>
  <c r="AC62" i="7"/>
  <c r="AB62" i="7"/>
  <c r="AA62" i="7"/>
  <c r="Z62" i="7"/>
  <c r="Y62" i="7"/>
  <c r="X62" i="7"/>
  <c r="W62" i="7"/>
  <c r="V62" i="7"/>
  <c r="U62" i="7"/>
  <c r="T62" i="7"/>
  <c r="S62" i="7"/>
  <c r="R62" i="7"/>
  <c r="Q62" i="7"/>
  <c r="P62" i="7"/>
  <c r="O62" i="7"/>
  <c r="N62" i="7"/>
  <c r="M62" i="7"/>
  <c r="L62" i="7"/>
  <c r="K62" i="7"/>
  <c r="J62" i="7"/>
  <c r="I62" i="7"/>
  <c r="H62" i="7"/>
  <c r="G62" i="7"/>
  <c r="F62" i="7"/>
  <c r="BO57" i="7"/>
  <c r="BN57" i="7"/>
  <c r="BM57" i="7"/>
  <c r="BL57" i="7"/>
  <c r="BK57" i="7"/>
  <c r="BJ57" i="7"/>
  <c r="BI57" i="7"/>
  <c r="BH57" i="7"/>
  <c r="BG57" i="7"/>
  <c r="BF57" i="7"/>
  <c r="AY57" i="7"/>
  <c r="AX57" i="7"/>
  <c r="AW57" i="7"/>
  <c r="AV57" i="7"/>
  <c r="AU57" i="7"/>
  <c r="AT57" i="7"/>
  <c r="AS57" i="7"/>
  <c r="AR57" i="7"/>
  <c r="AQ57" i="7"/>
  <c r="AP57" i="7"/>
  <c r="AO57" i="7"/>
  <c r="AN57" i="7"/>
  <c r="AM57" i="7"/>
  <c r="AL57"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F57" i="7"/>
  <c r="F57" i="8"/>
  <c r="G57" i="8"/>
  <c r="H57" i="8"/>
  <c r="I57" i="8"/>
  <c r="J57" i="8"/>
  <c r="K57" i="8"/>
  <c r="L57" i="8"/>
  <c r="M57" i="8"/>
  <c r="N57" i="8"/>
  <c r="O57" i="8"/>
  <c r="P57" i="8"/>
  <c r="R57" i="8"/>
  <c r="S57" i="8"/>
  <c r="T57" i="8"/>
  <c r="U57" i="8"/>
  <c r="V57" i="8"/>
  <c r="W57" i="8"/>
  <c r="X57" i="8"/>
  <c r="Y57" i="8"/>
  <c r="Z57" i="8"/>
  <c r="AA57" i="8"/>
  <c r="AB57" i="8"/>
  <c r="AC57" i="8"/>
  <c r="AD57" i="8"/>
  <c r="AE57" i="8"/>
  <c r="AF57" i="8"/>
  <c r="AG57" i="8"/>
  <c r="AH57" i="8"/>
  <c r="AI57" i="8"/>
  <c r="AJ57" i="8"/>
  <c r="AK57" i="8"/>
  <c r="AL57" i="8"/>
  <c r="AM57" i="8"/>
  <c r="AN57" i="8"/>
  <c r="AO57" i="8"/>
  <c r="AP57" i="8"/>
  <c r="AQ57" i="8"/>
  <c r="AR57" i="8"/>
  <c r="AS57" i="8"/>
  <c r="AT57" i="8"/>
  <c r="AU57" i="8"/>
  <c r="AV57" i="8"/>
  <c r="AW57" i="8"/>
  <c r="AX57" i="8"/>
  <c r="AY57" i="8"/>
  <c r="AZ57" i="8"/>
  <c r="BA57" i="8"/>
  <c r="BB57" i="8"/>
  <c r="BC57" i="8"/>
  <c r="BD57" i="8"/>
  <c r="BE57" i="8"/>
  <c r="BF57" i="8"/>
  <c r="BG57" i="8"/>
  <c r="BH57" i="8"/>
  <c r="BI57" i="8"/>
  <c r="BJ57" i="8"/>
  <c r="BK57" i="8"/>
  <c r="BL57" i="8"/>
  <c r="BM57" i="8"/>
  <c r="BN57" i="8"/>
  <c r="BO57" i="8"/>
  <c r="F54" i="8"/>
  <c r="G54" i="8"/>
  <c r="H54" i="8"/>
  <c r="I54" i="8"/>
  <c r="J54" i="8"/>
  <c r="K54" i="8"/>
  <c r="L54" i="8"/>
  <c r="M54" i="8"/>
  <c r="N54" i="8"/>
  <c r="O54" i="8"/>
  <c r="O53" i="8" s="1"/>
  <c r="P54" i="8"/>
  <c r="P53" i="8" s="1"/>
  <c r="Q53" i="8"/>
  <c r="R54" i="8"/>
  <c r="S54" i="8"/>
  <c r="T54" i="8"/>
  <c r="U54" i="8"/>
  <c r="V54" i="8"/>
  <c r="W54" i="8"/>
  <c r="X54" i="8"/>
  <c r="Y54" i="8"/>
  <c r="Z54" i="8"/>
  <c r="AA54" i="8"/>
  <c r="AB54" i="8"/>
  <c r="AC54" i="8"/>
  <c r="AD54" i="8"/>
  <c r="AE54" i="8"/>
  <c r="AF54" i="8"/>
  <c r="AF53" i="8" s="1"/>
  <c r="AG54" i="8"/>
  <c r="AG53" i="8" s="1"/>
  <c r="AH54" i="8"/>
  <c r="AI54" i="8"/>
  <c r="AJ54" i="8"/>
  <c r="AK54" i="8"/>
  <c r="AL54" i="8"/>
  <c r="AM54" i="8"/>
  <c r="AN54" i="8"/>
  <c r="AO54" i="8"/>
  <c r="AP54" i="8"/>
  <c r="AQ54" i="8"/>
  <c r="AR54" i="8"/>
  <c r="AS54" i="8"/>
  <c r="AT54" i="8"/>
  <c r="AU54" i="8"/>
  <c r="AV54" i="8"/>
  <c r="AV53" i="8" s="1"/>
  <c r="AW54" i="8"/>
  <c r="AW53" i="8" s="1"/>
  <c r="AX54" i="8"/>
  <c r="AY54" i="8"/>
  <c r="AZ54" i="8"/>
  <c r="BA54" i="8"/>
  <c r="BB54" i="8"/>
  <c r="BC54" i="8"/>
  <c r="BD54" i="8"/>
  <c r="BE54" i="8"/>
  <c r="BF54" i="8"/>
  <c r="BG54" i="8"/>
  <c r="BH54" i="8"/>
  <c r="BI54" i="8"/>
  <c r="BJ54" i="8"/>
  <c r="BK54" i="8"/>
  <c r="BL54" i="8"/>
  <c r="BL53" i="8" s="1"/>
  <c r="BM54" i="8"/>
  <c r="BM53" i="8" s="1"/>
  <c r="BN54" i="8"/>
  <c r="BO54" i="8"/>
  <c r="D53" i="8"/>
  <c r="AT56" i="7" l="1"/>
  <c r="N56" i="7"/>
  <c r="N41" i="7" s="1"/>
  <c r="AE56" i="7"/>
  <c r="AU56" i="7"/>
  <c r="AD56" i="7"/>
  <c r="O56" i="7"/>
  <c r="O41" i="7" s="1"/>
  <c r="AK56" i="7"/>
  <c r="AL56" i="7"/>
  <c r="E56" i="7"/>
  <c r="F56" i="7"/>
  <c r="F41" i="7" s="1"/>
  <c r="T56" i="7"/>
  <c r="T41" i="7" s="1"/>
  <c r="U56" i="7"/>
  <c r="U41" i="7" s="1"/>
  <c r="V56" i="7"/>
  <c r="V41" i="7" s="1"/>
  <c r="AT53" i="8"/>
  <c r="AR53" i="8"/>
  <c r="BE53" i="8"/>
  <c r="AD53" i="8"/>
  <c r="K53" i="8"/>
  <c r="N53" i="8"/>
  <c r="BJ53" i="8"/>
  <c r="BH53" i="8"/>
  <c r="AM53" i="8"/>
  <c r="AE53" i="8"/>
  <c r="L53" i="8"/>
  <c r="F53" i="8"/>
  <c r="AB53" i="8"/>
  <c r="Y53" i="8"/>
  <c r="BC53" i="8"/>
  <c r="AL53" i="8"/>
  <c r="BK53" i="8"/>
  <c r="AA53" i="8"/>
  <c r="AO53" i="8"/>
  <c r="W53" i="8"/>
  <c r="BB53" i="8"/>
  <c r="AY53" i="8"/>
  <c r="AU53" i="8"/>
  <c r="I53" i="8"/>
  <c r="G53" i="8"/>
  <c r="V53" i="8"/>
  <c r="M53" i="8"/>
  <c r="AS53" i="8"/>
  <c r="BI53" i="8"/>
  <c r="BF53" i="8"/>
  <c r="AP53" i="8"/>
  <c r="Z53" i="8"/>
  <c r="J53" i="8"/>
  <c r="AQ53" i="8"/>
  <c r="AC53" i="8"/>
  <c r="BG53" i="8"/>
  <c r="BD53" i="8"/>
  <c r="AN53" i="8"/>
  <c r="X53" i="8"/>
  <c r="H53" i="8"/>
  <c r="AK53" i="8"/>
  <c r="E53" i="8"/>
  <c r="AJ53" i="8"/>
  <c r="BO53" i="8"/>
  <c r="R53" i="8"/>
  <c r="BA53" i="8"/>
  <c r="AZ53" i="8"/>
  <c r="AI53" i="8"/>
  <c r="AX53" i="8"/>
  <c r="S53" i="8"/>
  <c r="BN53" i="8"/>
  <c r="U53" i="8"/>
  <c r="T53" i="8"/>
  <c r="AH53" i="8"/>
  <c r="W56" i="7"/>
  <c r="W41" i="7" s="1"/>
  <c r="AO56" i="7"/>
  <c r="H56" i="7"/>
  <c r="H41" i="7" s="1"/>
  <c r="AQ56" i="7"/>
  <c r="Y56" i="7"/>
  <c r="Y41" i="7" s="1"/>
  <c r="AR56" i="7"/>
  <c r="X56" i="7"/>
  <c r="X41" i="7" s="1"/>
  <c r="K56" i="7"/>
  <c r="K41" i="7" s="1"/>
  <c r="AB56" i="7"/>
  <c r="M56" i="7"/>
  <c r="M41" i="7" s="1"/>
  <c r="AC56" i="7"/>
  <c r="AS56" i="7"/>
  <c r="G56" i="7"/>
  <c r="G41" i="7" s="1"/>
  <c r="AN56" i="7"/>
  <c r="Z56" i="7"/>
  <c r="Z41" i="7" s="1"/>
  <c r="I56" i="7"/>
  <c r="I41" i="7" s="1"/>
  <c r="AP56" i="7"/>
  <c r="L56" i="7"/>
  <c r="L41" i="7" s="1"/>
  <c r="AV56" i="7"/>
  <c r="AW56" i="7"/>
  <c r="R56" i="7"/>
  <c r="R41" i="7" s="1"/>
  <c r="AH56" i="7"/>
  <c r="AX56" i="7"/>
  <c r="J56" i="7"/>
  <c r="J41" i="7" s="1"/>
  <c r="AF56" i="7"/>
  <c r="S56" i="7"/>
  <c r="S41" i="7" s="1"/>
  <c r="AI56" i="7"/>
  <c r="AY56" i="7"/>
  <c r="AM56" i="7"/>
  <c r="AA56" i="7"/>
  <c r="AA41" i="7" s="1"/>
  <c r="AG56" i="7"/>
  <c r="AJ56" i="7"/>
  <c r="O129" i="7"/>
  <c r="AE129" i="7"/>
  <c r="AP129" i="7"/>
  <c r="BF129" i="7"/>
  <c r="I129" i="7"/>
  <c r="AO129" i="7"/>
  <c r="BG129" i="7"/>
  <c r="Y129" i="7"/>
  <c r="AS129" i="7"/>
  <c r="BJ129" i="7"/>
  <c r="AT129" i="7"/>
  <c r="BK129" i="7"/>
  <c r="AC129" i="7"/>
  <c r="AF129" i="7"/>
  <c r="AV129" i="7"/>
  <c r="BM129" i="7"/>
  <c r="M129" i="7"/>
  <c r="AI129" i="7"/>
  <c r="N129" i="7"/>
  <c r="BA129" i="7"/>
  <c r="AJ129" i="7"/>
  <c r="U129" i="7"/>
  <c r="BB129" i="7"/>
  <c r="AD129" i="7"/>
  <c r="AY129" i="7"/>
  <c r="T129" i="7"/>
  <c r="AK129" i="7"/>
  <c r="S129" i="7"/>
  <c r="W129" i="7"/>
  <c r="AM129" i="7"/>
  <c r="BC129" i="7"/>
  <c r="AN129" i="7"/>
  <c r="F129" i="7"/>
  <c r="X129" i="7"/>
  <c r="Z129" i="7"/>
  <c r="K129" i="7"/>
  <c r="AA129" i="7"/>
  <c r="AQ129" i="7"/>
  <c r="BH129" i="7"/>
  <c r="L129" i="7"/>
  <c r="AB129" i="7"/>
  <c r="AR129" i="7"/>
  <c r="BI129" i="7"/>
  <c r="G129" i="7"/>
  <c r="AL129" i="7"/>
  <c r="AU129" i="7"/>
  <c r="BL129" i="7"/>
  <c r="V129" i="7"/>
  <c r="H129" i="7"/>
  <c r="J129" i="7"/>
  <c r="Q129" i="7"/>
  <c r="AG129" i="7"/>
  <c r="AW129" i="7"/>
  <c r="BN129" i="7"/>
  <c r="P129" i="7"/>
  <c r="R129" i="7"/>
  <c r="AH129" i="7"/>
  <c r="AX129" i="7"/>
  <c r="BO129" i="7"/>
  <c r="E148" i="7"/>
  <c r="F148" i="7"/>
  <c r="G148" i="7"/>
  <c r="H148" i="7"/>
  <c r="I148" i="7"/>
  <c r="J148" i="7"/>
  <c r="K148" i="7"/>
  <c r="L148" i="7"/>
  <c r="M148" i="7"/>
  <c r="N148" i="7"/>
  <c r="O148" i="7"/>
  <c r="P148" i="7"/>
  <c r="Q148" i="7"/>
  <c r="R148" i="7"/>
  <c r="S148" i="7"/>
  <c r="T148" i="7"/>
  <c r="U148" i="7"/>
  <c r="V148" i="7"/>
  <c r="W148" i="7"/>
  <c r="X148" i="7"/>
  <c r="Y148" i="7"/>
  <c r="Z148" i="7"/>
  <c r="AA148" i="7"/>
  <c r="AB148" i="7"/>
  <c r="AC148" i="7"/>
  <c r="AD148" i="7"/>
  <c r="AE148" i="7"/>
  <c r="AF148" i="7"/>
  <c r="AG148" i="7"/>
  <c r="AH148" i="7"/>
  <c r="AI148" i="7"/>
  <c r="AJ148" i="7"/>
  <c r="AK148" i="7"/>
  <c r="AL148" i="7"/>
  <c r="AM148" i="7"/>
  <c r="AN148" i="7"/>
  <c r="AO148" i="7"/>
  <c r="AP148" i="7"/>
  <c r="AQ148" i="7"/>
  <c r="AR148" i="7"/>
  <c r="AS148" i="7"/>
  <c r="AT148" i="7"/>
  <c r="AU148" i="7"/>
  <c r="AV148" i="7"/>
  <c r="AW148" i="7"/>
  <c r="AX148" i="7"/>
  <c r="AY148" i="7"/>
  <c r="AZ148" i="7"/>
  <c r="BA148" i="7"/>
  <c r="BB148" i="7"/>
  <c r="BC148" i="7"/>
  <c r="BD148" i="7"/>
  <c r="BE148" i="7"/>
  <c r="BF148" i="7"/>
  <c r="BG148" i="7"/>
  <c r="BH148" i="7"/>
  <c r="BI148" i="7"/>
  <c r="BJ148" i="7"/>
  <c r="BK148" i="7"/>
  <c r="BL148" i="7"/>
  <c r="BM148" i="7"/>
  <c r="BN148" i="7"/>
  <c r="BO148" i="7"/>
  <c r="D148" i="7"/>
  <c r="D145" i="7" s="1"/>
  <c r="E146" i="8" l="1"/>
  <c r="E143" i="8" s="1"/>
  <c r="F146" i="8"/>
  <c r="F143" i="8" s="1"/>
  <c r="G146" i="8"/>
  <c r="G143" i="8" s="1"/>
  <c r="H146" i="8"/>
  <c r="H143" i="8" s="1"/>
  <c r="I146" i="8"/>
  <c r="I143" i="8" s="1"/>
  <c r="J146" i="8"/>
  <c r="J143" i="8" s="1"/>
  <c r="K146" i="8"/>
  <c r="K143" i="8" s="1"/>
  <c r="L146" i="8"/>
  <c r="L143" i="8" s="1"/>
  <c r="M146" i="8"/>
  <c r="M143" i="8" s="1"/>
  <c r="N146" i="8"/>
  <c r="N143" i="8" s="1"/>
  <c r="O146" i="8"/>
  <c r="O143" i="8" s="1"/>
  <c r="P146" i="8"/>
  <c r="P143" i="8" s="1"/>
  <c r="Q146" i="8"/>
  <c r="Q143" i="8" s="1"/>
  <c r="R146" i="8"/>
  <c r="R143" i="8" s="1"/>
  <c r="S146" i="8"/>
  <c r="S143" i="8" s="1"/>
  <c r="T146" i="8"/>
  <c r="T143" i="8" s="1"/>
  <c r="U146" i="8"/>
  <c r="U143" i="8" s="1"/>
  <c r="V146" i="8"/>
  <c r="V143" i="8" s="1"/>
  <c r="W146" i="8"/>
  <c r="W143" i="8" s="1"/>
  <c r="X146" i="8"/>
  <c r="X143" i="8" s="1"/>
  <c r="Y146" i="8"/>
  <c r="Y143" i="8" s="1"/>
  <c r="Z146" i="8"/>
  <c r="Z143" i="8" s="1"/>
  <c r="AA146" i="8"/>
  <c r="AA143" i="8" s="1"/>
  <c r="AB146" i="8"/>
  <c r="AB143" i="8" s="1"/>
  <c r="AC146" i="8"/>
  <c r="AC143" i="8" s="1"/>
  <c r="AD146" i="8"/>
  <c r="AD143" i="8" s="1"/>
  <c r="AE146" i="8"/>
  <c r="AE143" i="8" s="1"/>
  <c r="AF146" i="8"/>
  <c r="AF143" i="8" s="1"/>
  <c r="AG146" i="8"/>
  <c r="AG143" i="8" s="1"/>
  <c r="AH146" i="8"/>
  <c r="AH143" i="8" s="1"/>
  <c r="AI146" i="8"/>
  <c r="AI143" i="8" s="1"/>
  <c r="AJ146" i="8"/>
  <c r="AJ143" i="8" s="1"/>
  <c r="AK146" i="8"/>
  <c r="AK143" i="8" s="1"/>
  <c r="AL146" i="8"/>
  <c r="AL143" i="8" s="1"/>
  <c r="AM146" i="8"/>
  <c r="AM143" i="8" s="1"/>
  <c r="AN146" i="8"/>
  <c r="AN143" i="8" s="1"/>
  <c r="AO146" i="8"/>
  <c r="AO143" i="8" s="1"/>
  <c r="AP146" i="8"/>
  <c r="AP143" i="8" s="1"/>
  <c r="AQ146" i="8"/>
  <c r="AQ143" i="8" s="1"/>
  <c r="AR146" i="8"/>
  <c r="AR143" i="8" s="1"/>
  <c r="AS146" i="8"/>
  <c r="AS143" i="8" s="1"/>
  <c r="AT146" i="8"/>
  <c r="AT143" i="8" s="1"/>
  <c r="AU146" i="8"/>
  <c r="AU143" i="8" s="1"/>
  <c r="AV146" i="8"/>
  <c r="AV143" i="8" s="1"/>
  <c r="AW146" i="8"/>
  <c r="AW143" i="8" s="1"/>
  <c r="AX146" i="8"/>
  <c r="AX143" i="8" s="1"/>
  <c r="AY146" i="8"/>
  <c r="AY143" i="8" s="1"/>
  <c r="AZ146" i="8"/>
  <c r="AZ143" i="8" s="1"/>
  <c r="BA146" i="8"/>
  <c r="BA143" i="8" s="1"/>
  <c r="BB146" i="8"/>
  <c r="BB143" i="8" s="1"/>
  <c r="BC146" i="8"/>
  <c r="BC143" i="8" s="1"/>
  <c r="BD146" i="8"/>
  <c r="BD143" i="8" s="1"/>
  <c r="BE146" i="8"/>
  <c r="BE143" i="8" s="1"/>
  <c r="BF146" i="8"/>
  <c r="BF143" i="8" s="1"/>
  <c r="BG146" i="8"/>
  <c r="BG143" i="8" s="1"/>
  <c r="BH146" i="8"/>
  <c r="BH143" i="8" s="1"/>
  <c r="BI146" i="8"/>
  <c r="BI143" i="8" s="1"/>
  <c r="BJ146" i="8"/>
  <c r="BJ143" i="8" s="1"/>
  <c r="BK146" i="8"/>
  <c r="BK143" i="8" s="1"/>
  <c r="BL146" i="8"/>
  <c r="BL143" i="8" s="1"/>
  <c r="BM146" i="8"/>
  <c r="BM143" i="8" s="1"/>
  <c r="BN146" i="8"/>
  <c r="BN143" i="8" s="1"/>
  <c r="BO146" i="8"/>
  <c r="BO143" i="8" s="1"/>
  <c r="D146" i="8"/>
  <c r="D143" i="8" s="1"/>
  <c r="E146" i="7"/>
  <c r="E145" i="7" s="1"/>
  <c r="F146" i="7"/>
  <c r="F145" i="7" s="1"/>
  <c r="G146" i="7"/>
  <c r="G145" i="7" s="1"/>
  <c r="H146" i="7"/>
  <c r="H145" i="7" s="1"/>
  <c r="I146" i="7"/>
  <c r="I145" i="7" s="1"/>
  <c r="J146" i="7"/>
  <c r="J145" i="7" s="1"/>
  <c r="K146" i="7"/>
  <c r="K145" i="7" s="1"/>
  <c r="L146" i="7"/>
  <c r="L145" i="7" s="1"/>
  <c r="M146" i="7"/>
  <c r="M145" i="7" s="1"/>
  <c r="N146" i="7"/>
  <c r="N145" i="7" s="1"/>
  <c r="O146" i="7"/>
  <c r="O145" i="7" s="1"/>
  <c r="P146" i="7"/>
  <c r="P145" i="7" s="1"/>
  <c r="Q146" i="7"/>
  <c r="Q145" i="7" s="1"/>
  <c r="R146" i="7"/>
  <c r="R145" i="7" s="1"/>
  <c r="S146" i="7"/>
  <c r="S145" i="7" s="1"/>
  <c r="T146" i="7"/>
  <c r="T145" i="7" s="1"/>
  <c r="U146" i="7"/>
  <c r="U145" i="7" s="1"/>
  <c r="V146" i="7"/>
  <c r="V145" i="7" s="1"/>
  <c r="W146" i="7"/>
  <c r="W145" i="7" s="1"/>
  <c r="X146" i="7"/>
  <c r="X145" i="7" s="1"/>
  <c r="Y146" i="7"/>
  <c r="Y145" i="7" s="1"/>
  <c r="Z146" i="7"/>
  <c r="Z145" i="7" s="1"/>
  <c r="AA146" i="7"/>
  <c r="AA145" i="7" s="1"/>
  <c r="AB146" i="7"/>
  <c r="AB145" i="7" s="1"/>
  <c r="AC146" i="7"/>
  <c r="AC145" i="7" s="1"/>
  <c r="AD146" i="7"/>
  <c r="AD145" i="7" s="1"/>
  <c r="AE146" i="7"/>
  <c r="AE145" i="7" s="1"/>
  <c r="AF146" i="7"/>
  <c r="AF145" i="7" s="1"/>
  <c r="AG146" i="7"/>
  <c r="AG145" i="7" s="1"/>
  <c r="AH146" i="7"/>
  <c r="AH145" i="7" s="1"/>
  <c r="AI146" i="7"/>
  <c r="AI145" i="7" s="1"/>
  <c r="AJ146" i="7"/>
  <c r="AJ145" i="7" s="1"/>
  <c r="AK146" i="7"/>
  <c r="AK145" i="7" s="1"/>
  <c r="AL146" i="7"/>
  <c r="AL145" i="7" s="1"/>
  <c r="AM146" i="7"/>
  <c r="AM145" i="7" s="1"/>
  <c r="AN146" i="7"/>
  <c r="AN145" i="7" s="1"/>
  <c r="AO146" i="7"/>
  <c r="AO145" i="7" s="1"/>
  <c r="AP146" i="7"/>
  <c r="AP145" i="7" s="1"/>
  <c r="AQ146" i="7"/>
  <c r="AQ145" i="7" s="1"/>
  <c r="AR146" i="7"/>
  <c r="AR145" i="7" s="1"/>
  <c r="AS146" i="7"/>
  <c r="AS145" i="7" s="1"/>
  <c r="AT146" i="7"/>
  <c r="AT145" i="7" s="1"/>
  <c r="AU146" i="7"/>
  <c r="AU145" i="7" s="1"/>
  <c r="AV146" i="7"/>
  <c r="AV145" i="7" s="1"/>
  <c r="AW146" i="7"/>
  <c r="AW145" i="7" s="1"/>
  <c r="AX146" i="7"/>
  <c r="AX145" i="7" s="1"/>
  <c r="AY146" i="7"/>
  <c r="AY145" i="7" s="1"/>
  <c r="AZ146" i="7"/>
  <c r="AZ145" i="7" s="1"/>
  <c r="BA146" i="7"/>
  <c r="BA145" i="7" s="1"/>
  <c r="BB146" i="7"/>
  <c r="BB145" i="7" s="1"/>
  <c r="BC146" i="7"/>
  <c r="BC145" i="7" s="1"/>
  <c r="BD146" i="7"/>
  <c r="BD145" i="7" s="1"/>
  <c r="BE146" i="7"/>
  <c r="BE145" i="7" s="1"/>
  <c r="BF146" i="7"/>
  <c r="BF145" i="7" s="1"/>
  <c r="BG146" i="7"/>
  <c r="BG145" i="7" s="1"/>
  <c r="BH146" i="7"/>
  <c r="BH145" i="7" s="1"/>
  <c r="BI146" i="7"/>
  <c r="BI145" i="7" s="1"/>
  <c r="BJ146" i="7"/>
  <c r="BJ145" i="7" s="1"/>
  <c r="BK146" i="7"/>
  <c r="BK145" i="7" s="1"/>
  <c r="BL146" i="7"/>
  <c r="BL145" i="7" s="1"/>
  <c r="BM146" i="7"/>
  <c r="BM145" i="7" s="1"/>
  <c r="BN146" i="7"/>
  <c r="BN145" i="7" s="1"/>
  <c r="BO146" i="7"/>
  <c r="BO145" i="7" s="1"/>
  <c r="D146" i="7"/>
  <c r="E131" i="8"/>
  <c r="F131" i="8"/>
  <c r="G131" i="8"/>
  <c r="H131" i="8"/>
  <c r="I131" i="8"/>
  <c r="J131" i="8"/>
  <c r="K131" i="8"/>
  <c r="L131" i="8"/>
  <c r="M131" i="8"/>
  <c r="N131" i="8"/>
  <c r="O131" i="8"/>
  <c r="P131" i="8"/>
  <c r="Q131" i="8"/>
  <c r="R131" i="8"/>
  <c r="S131" i="8"/>
  <c r="T131" i="8"/>
  <c r="U131" i="8"/>
  <c r="V131" i="8"/>
  <c r="W131" i="8"/>
  <c r="X131" i="8"/>
  <c r="Y131" i="8"/>
  <c r="Z131" i="8"/>
  <c r="AA131" i="8"/>
  <c r="AB131" i="8"/>
  <c r="AC131" i="8"/>
  <c r="AD131" i="8"/>
  <c r="AE131" i="8"/>
  <c r="AF131" i="8"/>
  <c r="AG131" i="8"/>
  <c r="AH131" i="8"/>
  <c r="AI131" i="8"/>
  <c r="AJ131" i="8"/>
  <c r="AK131" i="8"/>
  <c r="AL131" i="8"/>
  <c r="AM131" i="8"/>
  <c r="AN131" i="8"/>
  <c r="AO131" i="8"/>
  <c r="AP131" i="8"/>
  <c r="AQ131" i="8"/>
  <c r="AR131" i="8"/>
  <c r="AS131" i="8"/>
  <c r="AT131" i="8"/>
  <c r="AU131" i="8"/>
  <c r="AV131" i="8"/>
  <c r="AW131" i="8"/>
  <c r="AX131" i="8"/>
  <c r="AY131" i="8"/>
  <c r="AZ131" i="8"/>
  <c r="BA131" i="8"/>
  <c r="BA121" i="8" s="1"/>
  <c r="BA119" i="8" s="1"/>
  <c r="BB131" i="8"/>
  <c r="BB121" i="8" s="1"/>
  <c r="BB119" i="8" s="1"/>
  <c r="BC131" i="8"/>
  <c r="BD131" i="8"/>
  <c r="BE131" i="8"/>
  <c r="BF131" i="8"/>
  <c r="BG131" i="8"/>
  <c r="BH131" i="8"/>
  <c r="BI131" i="8"/>
  <c r="BJ131" i="8"/>
  <c r="BK131" i="8"/>
  <c r="BL131" i="8"/>
  <c r="BM131" i="8"/>
  <c r="BN131" i="8"/>
  <c r="BO131" i="8"/>
  <c r="D131" i="8"/>
  <c r="E133" i="7"/>
  <c r="E127" i="7" s="1"/>
  <c r="F133" i="7"/>
  <c r="F127" i="7" s="1"/>
  <c r="G133" i="7"/>
  <c r="G127" i="7" s="1"/>
  <c r="H133" i="7"/>
  <c r="H127" i="7" s="1"/>
  <c r="I133" i="7"/>
  <c r="I127" i="7" s="1"/>
  <c r="J133" i="7"/>
  <c r="J127" i="7" s="1"/>
  <c r="K133" i="7"/>
  <c r="K127" i="7" s="1"/>
  <c r="L133" i="7"/>
  <c r="L127" i="7" s="1"/>
  <c r="M133" i="7"/>
  <c r="M127" i="7" s="1"/>
  <c r="N133" i="7"/>
  <c r="N127" i="7" s="1"/>
  <c r="O133" i="7"/>
  <c r="O127" i="7" s="1"/>
  <c r="P133" i="7"/>
  <c r="P127" i="7" s="1"/>
  <c r="Q133" i="7"/>
  <c r="Q127" i="7" s="1"/>
  <c r="R133" i="7"/>
  <c r="R127" i="7" s="1"/>
  <c r="S133" i="7"/>
  <c r="S127" i="7" s="1"/>
  <c r="T133" i="7"/>
  <c r="T127" i="7" s="1"/>
  <c r="U133" i="7"/>
  <c r="U127" i="7" s="1"/>
  <c r="V133" i="7"/>
  <c r="V127" i="7" s="1"/>
  <c r="W133" i="7"/>
  <c r="W127" i="7" s="1"/>
  <c r="X133" i="7"/>
  <c r="X127" i="7" s="1"/>
  <c r="Y133" i="7"/>
  <c r="Y127" i="7" s="1"/>
  <c r="Z133" i="7"/>
  <c r="Z127" i="7" s="1"/>
  <c r="AA133" i="7"/>
  <c r="AA127" i="7" s="1"/>
  <c r="AB133" i="7"/>
  <c r="AB127" i="7" s="1"/>
  <c r="AC133" i="7"/>
  <c r="AC127" i="7" s="1"/>
  <c r="AD133" i="7"/>
  <c r="AD127" i="7" s="1"/>
  <c r="AE133" i="7"/>
  <c r="AE127" i="7" s="1"/>
  <c r="AF133" i="7"/>
  <c r="AF127" i="7" s="1"/>
  <c r="AG133" i="7"/>
  <c r="AG127" i="7" s="1"/>
  <c r="AH133" i="7"/>
  <c r="AH127" i="7" s="1"/>
  <c r="AI133" i="7"/>
  <c r="AI127" i="7" s="1"/>
  <c r="AJ133" i="7"/>
  <c r="AJ127" i="7" s="1"/>
  <c r="AK133" i="7"/>
  <c r="AK127" i="7" s="1"/>
  <c r="AL133" i="7"/>
  <c r="AL127" i="7" s="1"/>
  <c r="AM133" i="7"/>
  <c r="AM127" i="7" s="1"/>
  <c r="AN133" i="7"/>
  <c r="AN127" i="7" s="1"/>
  <c r="AO133" i="7"/>
  <c r="AO127" i="7" s="1"/>
  <c r="AP133" i="7"/>
  <c r="AP127" i="7" s="1"/>
  <c r="AQ133" i="7"/>
  <c r="AQ127" i="7" s="1"/>
  <c r="AR133" i="7"/>
  <c r="AR127" i="7" s="1"/>
  <c r="AS133" i="7"/>
  <c r="AS127" i="7" s="1"/>
  <c r="AT133" i="7"/>
  <c r="AT127" i="7" s="1"/>
  <c r="AU133" i="7"/>
  <c r="AU127" i="7" s="1"/>
  <c r="AV133" i="7"/>
  <c r="AV127" i="7" s="1"/>
  <c r="AW133" i="7"/>
  <c r="AW127" i="7" s="1"/>
  <c r="AX133" i="7"/>
  <c r="AX127" i="7" s="1"/>
  <c r="AY133" i="7"/>
  <c r="AY127" i="7" s="1"/>
  <c r="AZ133" i="7"/>
  <c r="AZ127" i="7" s="1"/>
  <c r="BA133" i="7"/>
  <c r="BA127" i="7" s="1"/>
  <c r="BB133" i="7"/>
  <c r="BB127" i="7" s="1"/>
  <c r="BC133" i="7"/>
  <c r="BC127" i="7" s="1"/>
  <c r="BD133" i="7"/>
  <c r="BD127" i="7" s="1"/>
  <c r="BE133" i="7"/>
  <c r="BE127" i="7" s="1"/>
  <c r="BF133" i="7"/>
  <c r="BF127" i="7" s="1"/>
  <c r="BG133" i="7"/>
  <c r="BG127" i="7" s="1"/>
  <c r="BH133" i="7"/>
  <c r="BH127" i="7" s="1"/>
  <c r="BI133" i="7"/>
  <c r="BI127" i="7" s="1"/>
  <c r="BJ133" i="7"/>
  <c r="BJ127" i="7" s="1"/>
  <c r="BK133" i="7"/>
  <c r="BK127" i="7" s="1"/>
  <c r="BL133" i="7"/>
  <c r="BL127" i="7" s="1"/>
  <c r="BM133" i="7"/>
  <c r="BM127" i="7" s="1"/>
  <c r="BN133" i="7"/>
  <c r="BN127" i="7" s="1"/>
  <c r="BO133" i="7"/>
  <c r="BO127" i="7" s="1"/>
  <c r="D133" i="7"/>
  <c r="D127" i="7" s="1"/>
  <c r="E114" i="8"/>
  <c r="E110" i="8" s="1"/>
  <c r="F114" i="8"/>
  <c r="F110" i="8" s="1"/>
  <c r="G114" i="8"/>
  <c r="G110" i="8" s="1"/>
  <c r="H114" i="8"/>
  <c r="H110" i="8" s="1"/>
  <c r="I114" i="8"/>
  <c r="I110" i="8" s="1"/>
  <c r="J114" i="8"/>
  <c r="J110" i="8" s="1"/>
  <c r="K114" i="8"/>
  <c r="K110" i="8" s="1"/>
  <c r="L114" i="8"/>
  <c r="L110" i="8" s="1"/>
  <c r="M114" i="8"/>
  <c r="M110" i="8" s="1"/>
  <c r="N114" i="8"/>
  <c r="N110" i="8" s="1"/>
  <c r="O114" i="8"/>
  <c r="O110" i="8" s="1"/>
  <c r="P114" i="8"/>
  <c r="P110" i="8" s="1"/>
  <c r="Q114" i="8"/>
  <c r="Q110" i="8" s="1"/>
  <c r="R114" i="8"/>
  <c r="R110" i="8" s="1"/>
  <c r="S114" i="8"/>
  <c r="S110" i="8" s="1"/>
  <c r="T114" i="8"/>
  <c r="T110" i="8" s="1"/>
  <c r="U114" i="8"/>
  <c r="U110" i="8" s="1"/>
  <c r="V114" i="8"/>
  <c r="V110" i="8" s="1"/>
  <c r="W114" i="8"/>
  <c r="W110" i="8" s="1"/>
  <c r="X114" i="8"/>
  <c r="X110" i="8" s="1"/>
  <c r="Y114" i="8"/>
  <c r="Y110" i="8" s="1"/>
  <c r="Z114" i="8"/>
  <c r="Z110" i="8" s="1"/>
  <c r="AA114" i="8"/>
  <c r="AA110" i="8" s="1"/>
  <c r="AB114" i="8"/>
  <c r="AB110" i="8" s="1"/>
  <c r="AC114" i="8"/>
  <c r="AC110" i="8" s="1"/>
  <c r="AD114" i="8"/>
  <c r="AD110" i="8" s="1"/>
  <c r="AE114" i="8"/>
  <c r="AE110" i="8" s="1"/>
  <c r="AF114" i="8"/>
  <c r="AF110" i="8" s="1"/>
  <c r="AG114" i="8"/>
  <c r="AG110" i="8" s="1"/>
  <c r="AH114" i="8"/>
  <c r="AH110" i="8" s="1"/>
  <c r="AI114" i="8"/>
  <c r="AI110" i="8" s="1"/>
  <c r="AJ114" i="8"/>
  <c r="AJ110" i="8" s="1"/>
  <c r="AK114" i="8"/>
  <c r="AK110" i="8" s="1"/>
  <c r="AL114" i="8"/>
  <c r="AL110" i="8" s="1"/>
  <c r="AM114" i="8"/>
  <c r="AM110" i="8" s="1"/>
  <c r="AN114" i="8"/>
  <c r="AN110" i="8" s="1"/>
  <c r="AO114" i="8"/>
  <c r="AO110" i="8" s="1"/>
  <c r="AP114" i="8"/>
  <c r="AP110" i="8" s="1"/>
  <c r="AQ114" i="8"/>
  <c r="AQ110" i="8" s="1"/>
  <c r="AR114" i="8"/>
  <c r="AR110" i="8" s="1"/>
  <c r="AS114" i="8"/>
  <c r="AS110" i="8" s="1"/>
  <c r="AT114" i="8"/>
  <c r="AT110" i="8" s="1"/>
  <c r="AU114" i="8"/>
  <c r="AU110" i="8" s="1"/>
  <c r="AV114" i="8"/>
  <c r="AW114" i="8"/>
  <c r="AW110" i="8" s="1"/>
  <c r="AX114" i="8"/>
  <c r="AX110" i="8" s="1"/>
  <c r="AY114" i="8"/>
  <c r="AY110" i="8" s="1"/>
  <c r="AZ114" i="8"/>
  <c r="AZ110" i="8" s="1"/>
  <c r="BA114" i="8"/>
  <c r="BA110" i="8" s="1"/>
  <c r="BB114" i="8"/>
  <c r="BB110" i="8" s="1"/>
  <c r="BC114" i="8"/>
  <c r="BC110" i="8" s="1"/>
  <c r="BD114" i="8"/>
  <c r="BD110" i="8" s="1"/>
  <c r="BE114" i="8"/>
  <c r="BE110" i="8" s="1"/>
  <c r="BF114" i="8"/>
  <c r="BF110" i="8" s="1"/>
  <c r="BG114" i="8"/>
  <c r="BG110" i="8" s="1"/>
  <c r="BH114" i="8"/>
  <c r="BH110" i="8" s="1"/>
  <c r="BI114" i="8"/>
  <c r="BI110" i="8" s="1"/>
  <c r="BJ114" i="8"/>
  <c r="BJ110" i="8" s="1"/>
  <c r="BK114" i="8"/>
  <c r="BK110" i="8" s="1"/>
  <c r="BL114" i="8"/>
  <c r="BL110" i="8" s="1"/>
  <c r="BM114" i="8"/>
  <c r="BM110" i="8" s="1"/>
  <c r="BN114" i="8"/>
  <c r="BN110" i="8" s="1"/>
  <c r="BO114" i="8"/>
  <c r="BO110" i="8" s="1"/>
  <c r="D114" i="8"/>
  <c r="D110" i="8" s="1"/>
  <c r="E122" i="7"/>
  <c r="E117" i="7" s="1"/>
  <c r="F122" i="7"/>
  <c r="F117" i="7" s="1"/>
  <c r="G122" i="7"/>
  <c r="G117" i="7" s="1"/>
  <c r="H122" i="7"/>
  <c r="H117" i="7" s="1"/>
  <c r="I122" i="7"/>
  <c r="I117" i="7" s="1"/>
  <c r="J122" i="7"/>
  <c r="J117" i="7" s="1"/>
  <c r="K122" i="7"/>
  <c r="K117" i="7" s="1"/>
  <c r="L122" i="7"/>
  <c r="L117" i="7" s="1"/>
  <c r="M122" i="7"/>
  <c r="M117" i="7" s="1"/>
  <c r="N122" i="7"/>
  <c r="N117" i="7" s="1"/>
  <c r="O122" i="7"/>
  <c r="O117" i="7" s="1"/>
  <c r="P122" i="7"/>
  <c r="P117" i="7" s="1"/>
  <c r="Q122" i="7"/>
  <c r="Q117" i="7" s="1"/>
  <c r="R122" i="7"/>
  <c r="R117" i="7" s="1"/>
  <c r="S122" i="7"/>
  <c r="S117" i="7" s="1"/>
  <c r="T122" i="7"/>
  <c r="T117" i="7" s="1"/>
  <c r="U122" i="7"/>
  <c r="U117" i="7" s="1"/>
  <c r="V122" i="7"/>
  <c r="V117" i="7" s="1"/>
  <c r="W122" i="7"/>
  <c r="W117" i="7" s="1"/>
  <c r="X122" i="7"/>
  <c r="X117" i="7" s="1"/>
  <c r="Y122" i="7"/>
  <c r="Y117" i="7" s="1"/>
  <c r="Z122" i="7"/>
  <c r="Z117" i="7" s="1"/>
  <c r="AA122" i="7"/>
  <c r="AA117" i="7" s="1"/>
  <c r="AB122" i="7"/>
  <c r="AB117" i="7" s="1"/>
  <c r="AC122" i="7"/>
  <c r="AC117" i="7" s="1"/>
  <c r="AD122" i="7"/>
  <c r="AD117" i="7" s="1"/>
  <c r="AE122" i="7"/>
  <c r="AE117" i="7" s="1"/>
  <c r="AF122" i="7"/>
  <c r="AF117" i="7" s="1"/>
  <c r="AG122" i="7"/>
  <c r="AG117" i="7" s="1"/>
  <c r="AH122" i="7"/>
  <c r="AH117" i="7" s="1"/>
  <c r="AI122" i="7"/>
  <c r="AI117" i="7" s="1"/>
  <c r="AJ122" i="7"/>
  <c r="AJ117" i="7" s="1"/>
  <c r="AK122" i="7"/>
  <c r="AK117" i="7" s="1"/>
  <c r="AL122" i="7"/>
  <c r="AL117" i="7" s="1"/>
  <c r="AM122" i="7"/>
  <c r="AM117" i="7" s="1"/>
  <c r="AN122" i="7"/>
  <c r="AN117" i="7" s="1"/>
  <c r="AO122" i="7"/>
  <c r="AO117" i="7" s="1"/>
  <c r="AP122" i="7"/>
  <c r="AP117" i="7" s="1"/>
  <c r="AQ122" i="7"/>
  <c r="AQ117" i="7" s="1"/>
  <c r="AR122" i="7"/>
  <c r="AR117" i="7" s="1"/>
  <c r="AS122" i="7"/>
  <c r="AS117" i="7" s="1"/>
  <c r="AT122" i="7"/>
  <c r="AT117" i="7" s="1"/>
  <c r="AU122" i="7"/>
  <c r="AU117" i="7" s="1"/>
  <c r="AV122" i="7"/>
  <c r="AV117" i="7" s="1"/>
  <c r="AW122" i="7"/>
  <c r="AW117" i="7" s="1"/>
  <c r="AX122" i="7"/>
  <c r="AX117" i="7" s="1"/>
  <c r="AY122" i="7"/>
  <c r="AY117" i="7" s="1"/>
  <c r="AZ122" i="7"/>
  <c r="AZ117" i="7" s="1"/>
  <c r="BA122" i="7"/>
  <c r="BA117" i="7" s="1"/>
  <c r="BB122" i="7"/>
  <c r="BB117" i="7" s="1"/>
  <c r="BC122" i="7"/>
  <c r="BC117" i="7" s="1"/>
  <c r="BD122" i="7"/>
  <c r="BD117" i="7" s="1"/>
  <c r="BE122" i="7"/>
  <c r="BE117" i="7" s="1"/>
  <c r="BF122" i="7"/>
  <c r="BF117" i="7" s="1"/>
  <c r="BG122" i="7"/>
  <c r="BG117" i="7" s="1"/>
  <c r="BH122" i="7"/>
  <c r="BH117" i="7" s="1"/>
  <c r="BI122" i="7"/>
  <c r="BI117" i="7" s="1"/>
  <c r="BJ122" i="7"/>
  <c r="BJ117" i="7" s="1"/>
  <c r="BK122" i="7"/>
  <c r="BK117" i="7" s="1"/>
  <c r="BL122" i="7"/>
  <c r="BL117" i="7" s="1"/>
  <c r="BM122" i="7"/>
  <c r="BM117" i="7" s="1"/>
  <c r="BN122" i="7"/>
  <c r="BN117" i="7" s="1"/>
  <c r="BO122" i="7"/>
  <c r="BO117" i="7" s="1"/>
  <c r="D122" i="7"/>
  <c r="D117" i="7" s="1"/>
  <c r="E80" i="8"/>
  <c r="E78" i="8" s="1"/>
  <c r="F80" i="8"/>
  <c r="F78" i="8" s="1"/>
  <c r="G80" i="8"/>
  <c r="G78" i="8" s="1"/>
  <c r="H80" i="8"/>
  <c r="H78" i="8" s="1"/>
  <c r="I80" i="8"/>
  <c r="I78" i="8" s="1"/>
  <c r="J80" i="8"/>
  <c r="J78" i="8" s="1"/>
  <c r="K80" i="8"/>
  <c r="K78" i="8" s="1"/>
  <c r="L80" i="8"/>
  <c r="L78" i="8" s="1"/>
  <c r="M80" i="8"/>
  <c r="M78" i="8" s="1"/>
  <c r="N80" i="8"/>
  <c r="N78" i="8" s="1"/>
  <c r="O80" i="8"/>
  <c r="O78" i="8" s="1"/>
  <c r="P80" i="8"/>
  <c r="P78" i="8" s="1"/>
  <c r="Q80" i="8"/>
  <c r="Q78" i="8" s="1"/>
  <c r="R80" i="8"/>
  <c r="R78" i="8" s="1"/>
  <c r="S80" i="8"/>
  <c r="S78" i="8" s="1"/>
  <c r="T80" i="8"/>
  <c r="T78" i="8" s="1"/>
  <c r="U80" i="8"/>
  <c r="U78" i="8" s="1"/>
  <c r="V80" i="8"/>
  <c r="V78" i="8" s="1"/>
  <c r="W80" i="8"/>
  <c r="W78" i="8" s="1"/>
  <c r="X80" i="8"/>
  <c r="X78" i="8" s="1"/>
  <c r="Y80" i="8"/>
  <c r="Y78" i="8" s="1"/>
  <c r="Z80" i="8"/>
  <c r="Z78" i="8" s="1"/>
  <c r="AA80" i="8"/>
  <c r="AA78" i="8" s="1"/>
  <c r="AB80" i="8"/>
  <c r="AB78" i="8" s="1"/>
  <c r="AC80" i="8"/>
  <c r="AC78" i="8" s="1"/>
  <c r="AD80" i="8"/>
  <c r="AD78" i="8" s="1"/>
  <c r="AE80" i="8"/>
  <c r="AE78" i="8" s="1"/>
  <c r="AF80" i="8"/>
  <c r="AF78" i="8" s="1"/>
  <c r="AG80" i="8"/>
  <c r="AG78" i="8" s="1"/>
  <c r="AH80" i="8"/>
  <c r="AH78" i="8" s="1"/>
  <c r="AI80" i="8"/>
  <c r="AI78" i="8" s="1"/>
  <c r="AJ80" i="8"/>
  <c r="AJ78" i="8" s="1"/>
  <c r="AK80" i="8"/>
  <c r="AK78" i="8" s="1"/>
  <c r="AL80" i="8"/>
  <c r="AL78" i="8" s="1"/>
  <c r="AM80" i="8"/>
  <c r="AM78" i="8" s="1"/>
  <c r="AN80" i="8"/>
  <c r="AN78" i="8" s="1"/>
  <c r="AO80" i="8"/>
  <c r="AO78" i="8" s="1"/>
  <c r="AP80" i="8"/>
  <c r="AP78" i="8" s="1"/>
  <c r="AQ80" i="8"/>
  <c r="AQ78" i="8" s="1"/>
  <c r="AR80" i="8"/>
  <c r="AR78" i="8" s="1"/>
  <c r="AS80" i="8"/>
  <c r="AS78" i="8" s="1"/>
  <c r="AT80" i="8"/>
  <c r="AT78" i="8" s="1"/>
  <c r="AU80" i="8"/>
  <c r="AU78" i="8" s="1"/>
  <c r="AV80" i="8"/>
  <c r="AV78" i="8" s="1"/>
  <c r="AW80" i="8"/>
  <c r="AW78" i="8" s="1"/>
  <c r="AX80" i="8"/>
  <c r="AX78" i="8" s="1"/>
  <c r="AY80" i="8"/>
  <c r="AY78" i="8" s="1"/>
  <c r="AZ80" i="8"/>
  <c r="AZ78" i="8" s="1"/>
  <c r="BA80" i="8"/>
  <c r="BA78" i="8" s="1"/>
  <c r="BB80" i="8"/>
  <c r="BB78" i="8" s="1"/>
  <c r="BC80" i="8"/>
  <c r="BC78" i="8" s="1"/>
  <c r="BD80" i="8"/>
  <c r="BD78" i="8" s="1"/>
  <c r="BE80" i="8"/>
  <c r="BE78" i="8" s="1"/>
  <c r="BF80" i="8"/>
  <c r="BF78" i="8" s="1"/>
  <c r="BG80" i="8"/>
  <c r="BG78" i="8" s="1"/>
  <c r="BH80" i="8"/>
  <c r="BH78" i="8" s="1"/>
  <c r="BI80" i="8"/>
  <c r="BI78" i="8" s="1"/>
  <c r="BJ80" i="8"/>
  <c r="BJ78" i="8" s="1"/>
  <c r="BK80" i="8"/>
  <c r="BK78" i="8" s="1"/>
  <c r="BL80" i="8"/>
  <c r="BL78" i="8" s="1"/>
  <c r="BM80" i="8"/>
  <c r="BM78" i="8" s="1"/>
  <c r="BN80" i="8"/>
  <c r="BN78" i="8" s="1"/>
  <c r="BO80" i="8"/>
  <c r="D80" i="8"/>
  <c r="D78" i="8" s="1"/>
  <c r="D87" i="7"/>
  <c r="D85" i="7" s="1"/>
  <c r="E87" i="7"/>
  <c r="E85" i="7" s="1"/>
  <c r="F87" i="7"/>
  <c r="F85" i="7" s="1"/>
  <c r="G87" i="7"/>
  <c r="G85" i="7" s="1"/>
  <c r="H87" i="7"/>
  <c r="H85" i="7" s="1"/>
  <c r="I87" i="7"/>
  <c r="I85" i="7" s="1"/>
  <c r="J87" i="7"/>
  <c r="J85" i="7" s="1"/>
  <c r="K87" i="7"/>
  <c r="K85" i="7" s="1"/>
  <c r="L87" i="7"/>
  <c r="L85" i="7" s="1"/>
  <c r="M87" i="7"/>
  <c r="M85" i="7" s="1"/>
  <c r="N87" i="7"/>
  <c r="N85" i="7" s="1"/>
  <c r="O87" i="7"/>
  <c r="O85" i="7" s="1"/>
  <c r="P87" i="7"/>
  <c r="P85" i="7" s="1"/>
  <c r="Q87" i="7"/>
  <c r="Q85" i="7" s="1"/>
  <c r="R87" i="7"/>
  <c r="R85" i="7" s="1"/>
  <c r="S87" i="7"/>
  <c r="S85" i="7" s="1"/>
  <c r="T87" i="7"/>
  <c r="T85" i="7" s="1"/>
  <c r="U87" i="7"/>
  <c r="U85" i="7" s="1"/>
  <c r="V87" i="7"/>
  <c r="V85" i="7" s="1"/>
  <c r="W87" i="7"/>
  <c r="W85" i="7" s="1"/>
  <c r="X87" i="7"/>
  <c r="X85" i="7" s="1"/>
  <c r="Y87" i="7"/>
  <c r="Y85" i="7" s="1"/>
  <c r="Z87" i="7"/>
  <c r="Z85" i="7" s="1"/>
  <c r="AA87" i="7"/>
  <c r="AA85" i="7" s="1"/>
  <c r="AB87" i="7"/>
  <c r="AB85" i="7" s="1"/>
  <c r="AC87" i="7"/>
  <c r="AC85" i="7" s="1"/>
  <c r="AD87" i="7"/>
  <c r="AD85" i="7" s="1"/>
  <c r="AE87" i="7"/>
  <c r="AE85" i="7" s="1"/>
  <c r="AF87" i="7"/>
  <c r="AF85" i="7" s="1"/>
  <c r="AG87" i="7"/>
  <c r="AG85" i="7" s="1"/>
  <c r="AH87" i="7"/>
  <c r="AH85" i="7" s="1"/>
  <c r="AI87" i="7"/>
  <c r="AI85" i="7" s="1"/>
  <c r="AJ87" i="7"/>
  <c r="AJ85" i="7" s="1"/>
  <c r="AK87" i="7"/>
  <c r="AK85" i="7" s="1"/>
  <c r="AL87" i="7"/>
  <c r="AL85" i="7" s="1"/>
  <c r="AM87" i="7"/>
  <c r="AM85" i="7" s="1"/>
  <c r="AN87" i="7"/>
  <c r="AN85" i="7" s="1"/>
  <c r="AO87" i="7"/>
  <c r="AO85" i="7" s="1"/>
  <c r="AP87" i="7"/>
  <c r="AP85" i="7" s="1"/>
  <c r="AQ87" i="7"/>
  <c r="AQ85" i="7" s="1"/>
  <c r="AR87" i="7"/>
  <c r="AR85" i="7" s="1"/>
  <c r="AS87" i="7"/>
  <c r="AS85" i="7" s="1"/>
  <c r="AT87" i="7"/>
  <c r="AT85" i="7" s="1"/>
  <c r="AU87" i="7"/>
  <c r="AU85" i="7" s="1"/>
  <c r="AV87" i="7"/>
  <c r="AV85" i="7" s="1"/>
  <c r="AW87" i="7"/>
  <c r="AW85" i="7" s="1"/>
  <c r="AX87" i="7"/>
  <c r="AX85" i="7" s="1"/>
  <c r="AY87" i="7"/>
  <c r="AY85" i="7" s="1"/>
  <c r="AZ87" i="7"/>
  <c r="AZ85" i="7" s="1"/>
  <c r="BA87" i="7"/>
  <c r="BA85" i="7" s="1"/>
  <c r="BB87" i="7"/>
  <c r="BB85" i="7" s="1"/>
  <c r="BC87" i="7"/>
  <c r="BC85" i="7" s="1"/>
  <c r="BD87" i="7"/>
  <c r="BD85" i="7" s="1"/>
  <c r="BE87" i="7"/>
  <c r="BE85" i="7" s="1"/>
  <c r="BF87" i="7"/>
  <c r="BF85" i="7" s="1"/>
  <c r="BG87" i="7"/>
  <c r="BG85" i="7" s="1"/>
  <c r="BH87" i="7"/>
  <c r="BH85" i="7" s="1"/>
  <c r="BI87" i="7"/>
  <c r="BI85" i="7" s="1"/>
  <c r="BJ87" i="7"/>
  <c r="BJ85" i="7" s="1"/>
  <c r="BK87" i="7"/>
  <c r="BK85" i="7" s="1"/>
  <c r="BL87" i="7"/>
  <c r="BL85" i="7" s="1"/>
  <c r="BM87" i="7"/>
  <c r="BM85" i="7" s="1"/>
  <c r="BN87" i="7"/>
  <c r="BN85" i="7" s="1"/>
  <c r="BO87" i="7"/>
  <c r="BO85" i="7" s="1"/>
  <c r="E67" i="8"/>
  <c r="F67" i="8"/>
  <c r="G67" i="8"/>
  <c r="H67" i="8"/>
  <c r="I67" i="8"/>
  <c r="J67" i="8"/>
  <c r="K67" i="8"/>
  <c r="L67" i="8"/>
  <c r="M67" i="8"/>
  <c r="N67" i="8"/>
  <c r="O67" i="8"/>
  <c r="P67" i="8"/>
  <c r="Q67" i="8"/>
  <c r="R67" i="8"/>
  <c r="S67" i="8"/>
  <c r="T67" i="8"/>
  <c r="U67" i="8"/>
  <c r="V67" i="8"/>
  <c r="W67" i="8"/>
  <c r="X67" i="8"/>
  <c r="Y67" i="8"/>
  <c r="Z67" i="8"/>
  <c r="AA67" i="8"/>
  <c r="AB67" i="8"/>
  <c r="AC67" i="8"/>
  <c r="AD67" i="8"/>
  <c r="AE67" i="8"/>
  <c r="AF67" i="8"/>
  <c r="AG67" i="8"/>
  <c r="AH67" i="8"/>
  <c r="AI67" i="8"/>
  <c r="AJ67" i="8"/>
  <c r="AK67" i="8"/>
  <c r="AL67" i="8"/>
  <c r="AM67" i="8"/>
  <c r="AN67" i="8"/>
  <c r="AO67" i="8"/>
  <c r="AP67" i="8"/>
  <c r="AQ67" i="8"/>
  <c r="AR67" i="8"/>
  <c r="AS67" i="8"/>
  <c r="AT67" i="8"/>
  <c r="AU67" i="8"/>
  <c r="AV67" i="8"/>
  <c r="AW67" i="8"/>
  <c r="AX67" i="8"/>
  <c r="AY67" i="8"/>
  <c r="AZ67" i="8"/>
  <c r="BA67" i="8"/>
  <c r="BB67" i="8"/>
  <c r="BC67" i="8"/>
  <c r="BD67" i="8"/>
  <c r="BE67" i="8"/>
  <c r="BF67" i="8"/>
  <c r="BG67" i="8"/>
  <c r="BH67" i="8"/>
  <c r="BI67" i="8"/>
  <c r="BJ67" i="8"/>
  <c r="BK67" i="8"/>
  <c r="BL67" i="8"/>
  <c r="BM67" i="8"/>
  <c r="BN67" i="8"/>
  <c r="BO67" i="8"/>
  <c r="D67" i="8"/>
  <c r="E70" i="8"/>
  <c r="F70" i="8"/>
  <c r="G70" i="8"/>
  <c r="H70" i="8"/>
  <c r="I70" i="8"/>
  <c r="J70" i="8"/>
  <c r="K70" i="8"/>
  <c r="L70" i="8"/>
  <c r="M70" i="8"/>
  <c r="N70" i="8"/>
  <c r="O70" i="8"/>
  <c r="P70" i="8"/>
  <c r="Q70" i="8"/>
  <c r="R70" i="8"/>
  <c r="S70" i="8"/>
  <c r="T70" i="8"/>
  <c r="U70" i="8"/>
  <c r="V70" i="8"/>
  <c r="W70" i="8"/>
  <c r="X70" i="8"/>
  <c r="Y70" i="8"/>
  <c r="Z70" i="8"/>
  <c r="AA70" i="8"/>
  <c r="AB70" i="8"/>
  <c r="AC70" i="8"/>
  <c r="AD70" i="8"/>
  <c r="AE70" i="8"/>
  <c r="AF70" i="8"/>
  <c r="AG70" i="8"/>
  <c r="AH70" i="8"/>
  <c r="AI70" i="8"/>
  <c r="AJ70" i="8"/>
  <c r="AK70" i="8"/>
  <c r="AL70" i="8"/>
  <c r="AM70" i="8"/>
  <c r="AN70" i="8"/>
  <c r="AO70" i="8"/>
  <c r="AP70" i="8"/>
  <c r="AQ70" i="8"/>
  <c r="AR70" i="8"/>
  <c r="AS70" i="8"/>
  <c r="AT70" i="8"/>
  <c r="AU70" i="8"/>
  <c r="AV70" i="8"/>
  <c r="AW70" i="8"/>
  <c r="AX70" i="8"/>
  <c r="AY70" i="8"/>
  <c r="AZ70" i="8"/>
  <c r="BA70" i="8"/>
  <c r="BB70" i="8"/>
  <c r="BC70" i="8"/>
  <c r="BD70" i="8"/>
  <c r="BE70" i="8"/>
  <c r="BF70" i="8"/>
  <c r="BG70" i="8"/>
  <c r="BH70" i="8"/>
  <c r="BI70" i="8"/>
  <c r="BJ70" i="8"/>
  <c r="BK70" i="8"/>
  <c r="BL70" i="8"/>
  <c r="BM70" i="8"/>
  <c r="BN70" i="8"/>
  <c r="BO70" i="8"/>
  <c r="D70" i="8"/>
  <c r="E77" i="7"/>
  <c r="F77" i="7"/>
  <c r="G77" i="7"/>
  <c r="H77" i="7"/>
  <c r="I77" i="7"/>
  <c r="J77" i="7"/>
  <c r="K77" i="7"/>
  <c r="L77" i="7"/>
  <c r="M77" i="7"/>
  <c r="N77" i="7"/>
  <c r="O77" i="7"/>
  <c r="P77" i="7"/>
  <c r="Q77" i="7"/>
  <c r="R77" i="7"/>
  <c r="S77" i="7"/>
  <c r="T77" i="7"/>
  <c r="U77" i="7"/>
  <c r="V77" i="7"/>
  <c r="W77" i="7"/>
  <c r="X77" i="7"/>
  <c r="Y77" i="7"/>
  <c r="Z77" i="7"/>
  <c r="AA77" i="7"/>
  <c r="AB77" i="7"/>
  <c r="AC77" i="7"/>
  <c r="AD77" i="7"/>
  <c r="AE77" i="7"/>
  <c r="AF77" i="7"/>
  <c r="AG77" i="7"/>
  <c r="AH77" i="7"/>
  <c r="AI77" i="7"/>
  <c r="AJ77" i="7"/>
  <c r="AK77" i="7"/>
  <c r="AL77" i="7"/>
  <c r="AM77" i="7"/>
  <c r="AN77" i="7"/>
  <c r="AO77" i="7"/>
  <c r="AP77" i="7"/>
  <c r="AQ77" i="7"/>
  <c r="AR77" i="7"/>
  <c r="AS77" i="7"/>
  <c r="AT77" i="7"/>
  <c r="AU77" i="7"/>
  <c r="AV77" i="7"/>
  <c r="AW77" i="7"/>
  <c r="AX77" i="7"/>
  <c r="AY77" i="7"/>
  <c r="AZ77" i="7"/>
  <c r="BA77" i="7"/>
  <c r="BB77" i="7"/>
  <c r="BC77" i="7"/>
  <c r="BD77" i="7"/>
  <c r="BE77" i="7"/>
  <c r="BF77" i="7"/>
  <c r="BG77" i="7"/>
  <c r="BH77" i="7"/>
  <c r="BI77" i="7"/>
  <c r="BJ77" i="7"/>
  <c r="BK77" i="7"/>
  <c r="BL77" i="7"/>
  <c r="BM77" i="7"/>
  <c r="BN77" i="7"/>
  <c r="BO77" i="7"/>
  <c r="D77" i="7"/>
  <c r="E74" i="8"/>
  <c r="F74" i="8"/>
  <c r="G74" i="8"/>
  <c r="H74" i="8"/>
  <c r="I74" i="8"/>
  <c r="J74" i="8"/>
  <c r="K74" i="8"/>
  <c r="L74" i="8"/>
  <c r="M74" i="8"/>
  <c r="N74" i="8"/>
  <c r="O74" i="8"/>
  <c r="P74" i="8"/>
  <c r="Q74" i="8"/>
  <c r="R74" i="8"/>
  <c r="S74" i="8"/>
  <c r="T74" i="8"/>
  <c r="U74" i="8"/>
  <c r="V74" i="8"/>
  <c r="W74" i="8"/>
  <c r="X74" i="8"/>
  <c r="Y74" i="8"/>
  <c r="Z74" i="8"/>
  <c r="AA74" i="8"/>
  <c r="AB74" i="8"/>
  <c r="AC74" i="8"/>
  <c r="AD74" i="8"/>
  <c r="AE74" i="8"/>
  <c r="AF74" i="8"/>
  <c r="AG74" i="8"/>
  <c r="AH74" i="8"/>
  <c r="AI74" i="8"/>
  <c r="AJ74" i="8"/>
  <c r="AK74" i="8"/>
  <c r="AL74" i="8"/>
  <c r="AM74" i="8"/>
  <c r="AN74" i="8"/>
  <c r="AO74" i="8"/>
  <c r="AP74" i="8"/>
  <c r="AQ74" i="8"/>
  <c r="AR74" i="8"/>
  <c r="AS74" i="8"/>
  <c r="AT74" i="8"/>
  <c r="AU74" i="8"/>
  <c r="AV74" i="8"/>
  <c r="AW74" i="8"/>
  <c r="AX74" i="8"/>
  <c r="AY74" i="8"/>
  <c r="AZ74" i="8"/>
  <c r="BA74" i="8"/>
  <c r="BB74" i="8"/>
  <c r="BC74" i="8"/>
  <c r="BD74" i="8"/>
  <c r="BE74" i="8"/>
  <c r="BF74" i="8"/>
  <c r="BG74" i="8"/>
  <c r="BH74" i="8"/>
  <c r="BI74" i="8"/>
  <c r="BJ74" i="8"/>
  <c r="BK74" i="8"/>
  <c r="BL74" i="8"/>
  <c r="BM74" i="8"/>
  <c r="BN74" i="8"/>
  <c r="BO74" i="8"/>
  <c r="D74" i="8"/>
  <c r="E79" i="7"/>
  <c r="F79" i="7"/>
  <c r="G79" i="7"/>
  <c r="H79" i="7"/>
  <c r="I79" i="7"/>
  <c r="J79" i="7"/>
  <c r="K79" i="7"/>
  <c r="L79" i="7"/>
  <c r="M79" i="7"/>
  <c r="N79" i="7"/>
  <c r="O79" i="7"/>
  <c r="P79" i="7"/>
  <c r="Q79" i="7"/>
  <c r="R79" i="7"/>
  <c r="S79" i="7"/>
  <c r="T79" i="7"/>
  <c r="U79" i="7"/>
  <c r="V79" i="7"/>
  <c r="W79" i="7"/>
  <c r="X79" i="7"/>
  <c r="Y79" i="7"/>
  <c r="Z79" i="7"/>
  <c r="AA79" i="7"/>
  <c r="AB79" i="7"/>
  <c r="AC79" i="7"/>
  <c r="AD79" i="7"/>
  <c r="AE79" i="7"/>
  <c r="AF79" i="7"/>
  <c r="AG79" i="7"/>
  <c r="AH79" i="7"/>
  <c r="AI79" i="7"/>
  <c r="AJ79" i="7"/>
  <c r="AK79" i="7"/>
  <c r="AL79" i="7"/>
  <c r="AM79" i="7"/>
  <c r="AN79" i="7"/>
  <c r="AO79" i="7"/>
  <c r="AP79" i="7"/>
  <c r="AQ79" i="7"/>
  <c r="AR79" i="7"/>
  <c r="AS79" i="7"/>
  <c r="AT79" i="7"/>
  <c r="AU79" i="7"/>
  <c r="AV79" i="7"/>
  <c r="AW79" i="7"/>
  <c r="AX79" i="7"/>
  <c r="AY79" i="7"/>
  <c r="AZ79" i="7"/>
  <c r="BA79" i="7"/>
  <c r="BB79" i="7"/>
  <c r="BC79" i="7"/>
  <c r="BD79" i="7"/>
  <c r="BE79" i="7"/>
  <c r="BF79" i="7"/>
  <c r="BG79" i="7"/>
  <c r="BH79" i="7"/>
  <c r="BI79" i="7"/>
  <c r="BJ79" i="7"/>
  <c r="BK79" i="7"/>
  <c r="BL79" i="7"/>
  <c r="BM79" i="7"/>
  <c r="BN79" i="7"/>
  <c r="BO79" i="7"/>
  <c r="D79" i="7"/>
  <c r="E81" i="7"/>
  <c r="F81" i="7"/>
  <c r="G81" i="7"/>
  <c r="H81" i="7"/>
  <c r="I81" i="7"/>
  <c r="J81" i="7"/>
  <c r="K81" i="7"/>
  <c r="L81" i="7"/>
  <c r="M81" i="7"/>
  <c r="N81" i="7"/>
  <c r="O81" i="7"/>
  <c r="P81" i="7"/>
  <c r="Q81" i="7"/>
  <c r="R81" i="7"/>
  <c r="S81" i="7"/>
  <c r="T81" i="7"/>
  <c r="U81" i="7"/>
  <c r="V81" i="7"/>
  <c r="W81" i="7"/>
  <c r="X81" i="7"/>
  <c r="Y81" i="7"/>
  <c r="Z81" i="7"/>
  <c r="AA81" i="7"/>
  <c r="AB81" i="7"/>
  <c r="AC81" i="7"/>
  <c r="AD81" i="7"/>
  <c r="AE81" i="7"/>
  <c r="AF81" i="7"/>
  <c r="AG81" i="7"/>
  <c r="AH81" i="7"/>
  <c r="AI81" i="7"/>
  <c r="AJ81" i="7"/>
  <c r="AK81" i="7"/>
  <c r="AL81" i="7"/>
  <c r="AM81" i="7"/>
  <c r="AN81" i="7"/>
  <c r="AO81" i="7"/>
  <c r="AP81" i="7"/>
  <c r="AQ81" i="7"/>
  <c r="AR81" i="7"/>
  <c r="AS81" i="7"/>
  <c r="AT81" i="7"/>
  <c r="AU81" i="7"/>
  <c r="AV81" i="7"/>
  <c r="AW81" i="7"/>
  <c r="AX81" i="7"/>
  <c r="AY81" i="7"/>
  <c r="AZ81" i="7"/>
  <c r="BA81" i="7"/>
  <c r="BB81" i="7"/>
  <c r="BC81" i="7"/>
  <c r="BD81" i="7"/>
  <c r="BE81" i="7"/>
  <c r="BF81" i="7"/>
  <c r="BG81" i="7"/>
  <c r="BH81" i="7"/>
  <c r="BI81" i="7"/>
  <c r="BJ81" i="7"/>
  <c r="BK81" i="7"/>
  <c r="BL81" i="7"/>
  <c r="BM81" i="7"/>
  <c r="BN81" i="7"/>
  <c r="BO81" i="7"/>
  <c r="D81" i="7"/>
  <c r="E61" i="8"/>
  <c r="E60" i="8" s="1"/>
  <c r="F61" i="8"/>
  <c r="F60" i="8" s="1"/>
  <c r="G61" i="8"/>
  <c r="G60" i="8" s="1"/>
  <c r="H61" i="8"/>
  <c r="H60" i="8" s="1"/>
  <c r="I61" i="8"/>
  <c r="I60" i="8" s="1"/>
  <c r="J61" i="8"/>
  <c r="J60" i="8" s="1"/>
  <c r="K61" i="8"/>
  <c r="K60" i="8" s="1"/>
  <c r="L61" i="8"/>
  <c r="L60" i="8" s="1"/>
  <c r="M61" i="8"/>
  <c r="M60" i="8" s="1"/>
  <c r="N61" i="8"/>
  <c r="N60" i="8" s="1"/>
  <c r="O61" i="8"/>
  <c r="O60" i="8" s="1"/>
  <c r="P61" i="8"/>
  <c r="P60" i="8" s="1"/>
  <c r="Q61" i="8"/>
  <c r="Q60" i="8" s="1"/>
  <c r="R61" i="8"/>
  <c r="R60" i="8" s="1"/>
  <c r="S61" i="8"/>
  <c r="S60" i="8" s="1"/>
  <c r="T61" i="8"/>
  <c r="T60" i="8" s="1"/>
  <c r="U60" i="8"/>
  <c r="V61" i="8"/>
  <c r="V60" i="8" s="1"/>
  <c r="W61" i="8"/>
  <c r="W60" i="8" s="1"/>
  <c r="X61" i="8"/>
  <c r="X60" i="8" s="1"/>
  <c r="Y61" i="8"/>
  <c r="Y60" i="8" s="1"/>
  <c r="Z61" i="8"/>
  <c r="Z60" i="8" s="1"/>
  <c r="AA61" i="8"/>
  <c r="AA60" i="8" s="1"/>
  <c r="AB61" i="8"/>
  <c r="AB60" i="8" s="1"/>
  <c r="AC61" i="8"/>
  <c r="AC60" i="8" s="1"/>
  <c r="AD61" i="8"/>
  <c r="AD60" i="8" s="1"/>
  <c r="AE61" i="8"/>
  <c r="AE60" i="8" s="1"/>
  <c r="AF61" i="8"/>
  <c r="AF60" i="8" s="1"/>
  <c r="AG61" i="8"/>
  <c r="AG60" i="8" s="1"/>
  <c r="AH61" i="8"/>
  <c r="AH60" i="8" s="1"/>
  <c r="AI61" i="8"/>
  <c r="AI60" i="8" s="1"/>
  <c r="AJ61" i="8"/>
  <c r="AJ60" i="8" s="1"/>
  <c r="AK61" i="8"/>
  <c r="AK60" i="8" s="1"/>
  <c r="AL61" i="8"/>
  <c r="AL60" i="8" s="1"/>
  <c r="AM61" i="8"/>
  <c r="AM60" i="8" s="1"/>
  <c r="AN61" i="8"/>
  <c r="AN60" i="8" s="1"/>
  <c r="AO61" i="8"/>
  <c r="AO60" i="8" s="1"/>
  <c r="AP61" i="8"/>
  <c r="AP60" i="8" s="1"/>
  <c r="AQ61" i="8"/>
  <c r="AQ60" i="8" s="1"/>
  <c r="AR61" i="8"/>
  <c r="AR60" i="8" s="1"/>
  <c r="AS61" i="8"/>
  <c r="AS60" i="8" s="1"/>
  <c r="AT61" i="8"/>
  <c r="AU61" i="8"/>
  <c r="AU60" i="8" s="1"/>
  <c r="AV61" i="8"/>
  <c r="AV60" i="8" s="1"/>
  <c r="AW61" i="8"/>
  <c r="AW60" i="8" s="1"/>
  <c r="AX61" i="8"/>
  <c r="AX60" i="8" s="1"/>
  <c r="AY61" i="8"/>
  <c r="AY60" i="8" s="1"/>
  <c r="AZ61" i="8"/>
  <c r="AZ60" i="8" s="1"/>
  <c r="BA61" i="8"/>
  <c r="BA60" i="8" s="1"/>
  <c r="BB61" i="8"/>
  <c r="BB60" i="8" s="1"/>
  <c r="BC61" i="8"/>
  <c r="BC60" i="8" s="1"/>
  <c r="BD61" i="8"/>
  <c r="BD60" i="8" s="1"/>
  <c r="BE61" i="8"/>
  <c r="BE60" i="8" s="1"/>
  <c r="BF61" i="8"/>
  <c r="BF60" i="8" s="1"/>
  <c r="BG61" i="8"/>
  <c r="BG60" i="8" s="1"/>
  <c r="BH61" i="8"/>
  <c r="BH60" i="8" s="1"/>
  <c r="BI61" i="8"/>
  <c r="BI60" i="8" s="1"/>
  <c r="BJ61" i="8"/>
  <c r="BK61" i="8"/>
  <c r="BK60" i="8" s="1"/>
  <c r="BL61" i="8"/>
  <c r="BL60" i="8" s="1"/>
  <c r="BM61" i="8"/>
  <c r="BM60" i="8" s="1"/>
  <c r="BN61" i="8"/>
  <c r="BN60" i="8" s="1"/>
  <c r="BO61" i="8"/>
  <c r="BO60" i="8" s="1"/>
  <c r="D61" i="8"/>
  <c r="E68" i="7"/>
  <c r="E67" i="7" s="1"/>
  <c r="F68" i="7"/>
  <c r="F67" i="7" s="1"/>
  <c r="G68" i="7"/>
  <c r="G67" i="7" s="1"/>
  <c r="H68" i="7"/>
  <c r="H67" i="7" s="1"/>
  <c r="I68" i="7"/>
  <c r="I67" i="7" s="1"/>
  <c r="J68" i="7"/>
  <c r="J67" i="7" s="1"/>
  <c r="K68" i="7"/>
  <c r="K67" i="7" s="1"/>
  <c r="L68" i="7"/>
  <c r="L67" i="7" s="1"/>
  <c r="M68" i="7"/>
  <c r="M67" i="7" s="1"/>
  <c r="N68" i="7"/>
  <c r="N67" i="7" s="1"/>
  <c r="O68" i="7"/>
  <c r="O67" i="7" s="1"/>
  <c r="P68" i="7"/>
  <c r="P67" i="7" s="1"/>
  <c r="Q68" i="7"/>
  <c r="Q67" i="7" s="1"/>
  <c r="R68" i="7"/>
  <c r="R67" i="7" s="1"/>
  <c r="S68" i="7"/>
  <c r="S67" i="7" s="1"/>
  <c r="T68" i="7"/>
  <c r="T67" i="7" s="1"/>
  <c r="U68" i="7"/>
  <c r="U67" i="7" s="1"/>
  <c r="V68" i="7"/>
  <c r="V67" i="7" s="1"/>
  <c r="W68" i="7"/>
  <c r="W67" i="7" s="1"/>
  <c r="X68" i="7"/>
  <c r="X67" i="7" s="1"/>
  <c r="Y68" i="7"/>
  <c r="Y67" i="7" s="1"/>
  <c r="Z68" i="7"/>
  <c r="Z67" i="7" s="1"/>
  <c r="AA68" i="7"/>
  <c r="AA67" i="7" s="1"/>
  <c r="AB68" i="7"/>
  <c r="AB67" i="7" s="1"/>
  <c r="AC68" i="7"/>
  <c r="AC67" i="7" s="1"/>
  <c r="AD68" i="7"/>
  <c r="AD67" i="7" s="1"/>
  <c r="AE68" i="7"/>
  <c r="AE67" i="7" s="1"/>
  <c r="AF68" i="7"/>
  <c r="AF67" i="7" s="1"/>
  <c r="AG68" i="7"/>
  <c r="AG67" i="7" s="1"/>
  <c r="AH68" i="7"/>
  <c r="AH67" i="7" s="1"/>
  <c r="AI68" i="7"/>
  <c r="AI67" i="7" s="1"/>
  <c r="AJ68" i="7"/>
  <c r="AJ67" i="7" s="1"/>
  <c r="AK68" i="7"/>
  <c r="AK67" i="7" s="1"/>
  <c r="AL68" i="7"/>
  <c r="AL67" i="7" s="1"/>
  <c r="AM68" i="7"/>
  <c r="AM67" i="7" s="1"/>
  <c r="AN68" i="7"/>
  <c r="AN67" i="7" s="1"/>
  <c r="AO68" i="7"/>
  <c r="AO67" i="7" s="1"/>
  <c r="AP68" i="7"/>
  <c r="AP67" i="7" s="1"/>
  <c r="AQ68" i="7"/>
  <c r="AQ67" i="7" s="1"/>
  <c r="AR68" i="7"/>
  <c r="AR67" i="7" s="1"/>
  <c r="AS68" i="7"/>
  <c r="AS67" i="7" s="1"/>
  <c r="AT68" i="7"/>
  <c r="AT67" i="7" s="1"/>
  <c r="AU68" i="7"/>
  <c r="AU67" i="7" s="1"/>
  <c r="AV68" i="7"/>
  <c r="AV67" i="7" s="1"/>
  <c r="AW68" i="7"/>
  <c r="AW67" i="7" s="1"/>
  <c r="AX68" i="7"/>
  <c r="AX67" i="7" s="1"/>
  <c r="AY68" i="7"/>
  <c r="AY67" i="7" s="1"/>
  <c r="AZ68" i="7"/>
  <c r="AZ67" i="7" s="1"/>
  <c r="BA68" i="7"/>
  <c r="BA67" i="7" s="1"/>
  <c r="BB68" i="7"/>
  <c r="BB67" i="7" s="1"/>
  <c r="BC68" i="7"/>
  <c r="BC67" i="7" s="1"/>
  <c r="BD68" i="7"/>
  <c r="BD67" i="7" s="1"/>
  <c r="BE68" i="7"/>
  <c r="BE67" i="7" s="1"/>
  <c r="BF68" i="7"/>
  <c r="BF67" i="7" s="1"/>
  <c r="BG68" i="7"/>
  <c r="BG67" i="7" s="1"/>
  <c r="BH68" i="7"/>
  <c r="BH67" i="7" s="1"/>
  <c r="BI68" i="7"/>
  <c r="BI67" i="7" s="1"/>
  <c r="BJ68" i="7"/>
  <c r="BJ67" i="7" s="1"/>
  <c r="BK68" i="7"/>
  <c r="BK67" i="7" s="1"/>
  <c r="BL68" i="7"/>
  <c r="BL67" i="7" s="1"/>
  <c r="BM68" i="7"/>
  <c r="BM67" i="7" s="1"/>
  <c r="BN68" i="7"/>
  <c r="BN67" i="7" s="1"/>
  <c r="BO68" i="7"/>
  <c r="BO67" i="7" s="1"/>
  <c r="D68" i="7"/>
  <c r="D47" i="8"/>
  <c r="D46" i="8" s="1"/>
  <c r="D40" i="8" s="1"/>
  <c r="D12" i="8" s="1"/>
  <c r="E47" i="8"/>
  <c r="E46" i="8" s="1"/>
  <c r="E40" i="8" s="1"/>
  <c r="F47" i="8"/>
  <c r="F46" i="8" s="1"/>
  <c r="F40" i="8" s="1"/>
  <c r="G47" i="8"/>
  <c r="G46" i="8" s="1"/>
  <c r="G40" i="8" s="1"/>
  <c r="H47" i="8"/>
  <c r="H46" i="8" s="1"/>
  <c r="H40" i="8" s="1"/>
  <c r="I47" i="8"/>
  <c r="I46" i="8" s="1"/>
  <c r="I40" i="8" s="1"/>
  <c r="J47" i="8"/>
  <c r="J46" i="8" s="1"/>
  <c r="J40" i="8" s="1"/>
  <c r="K47" i="8"/>
  <c r="K46" i="8" s="1"/>
  <c r="K40" i="8" s="1"/>
  <c r="L47" i="8"/>
  <c r="L46" i="8" s="1"/>
  <c r="L40" i="8" s="1"/>
  <c r="M47" i="8"/>
  <c r="M46" i="8" s="1"/>
  <c r="M40" i="8" s="1"/>
  <c r="N47" i="8"/>
  <c r="N46" i="8" s="1"/>
  <c r="N40" i="8" s="1"/>
  <c r="O47" i="8"/>
  <c r="O46" i="8" s="1"/>
  <c r="O40" i="8" s="1"/>
  <c r="P47" i="8"/>
  <c r="P46" i="8" s="1"/>
  <c r="P40" i="8" s="1"/>
  <c r="Q47" i="8"/>
  <c r="Q46" i="8" s="1"/>
  <c r="Q40" i="8" s="1"/>
  <c r="R47" i="8"/>
  <c r="R46" i="8" s="1"/>
  <c r="R40" i="8" s="1"/>
  <c r="S47" i="8"/>
  <c r="S46" i="8" s="1"/>
  <c r="S40" i="8" s="1"/>
  <c r="T47" i="8"/>
  <c r="T46" i="8" s="1"/>
  <c r="T40" i="8" s="1"/>
  <c r="U47" i="8"/>
  <c r="U46" i="8" s="1"/>
  <c r="U40" i="8" s="1"/>
  <c r="V47" i="8"/>
  <c r="V46" i="8" s="1"/>
  <c r="V40" i="8" s="1"/>
  <c r="W47" i="8"/>
  <c r="W46" i="8" s="1"/>
  <c r="W40" i="8" s="1"/>
  <c r="X47" i="8"/>
  <c r="X46" i="8" s="1"/>
  <c r="X40" i="8" s="1"/>
  <c r="Y47" i="8"/>
  <c r="Y46" i="8" s="1"/>
  <c r="Y40" i="8" s="1"/>
  <c r="Z47" i="8"/>
  <c r="Z46" i="8" s="1"/>
  <c r="Z40" i="8" s="1"/>
  <c r="AA47" i="8"/>
  <c r="AA46" i="8" s="1"/>
  <c r="AA40" i="8" s="1"/>
  <c r="AB47" i="8"/>
  <c r="AB46" i="8" s="1"/>
  <c r="AB40" i="8" s="1"/>
  <c r="AC47" i="8"/>
  <c r="AC46" i="8" s="1"/>
  <c r="AC40" i="8" s="1"/>
  <c r="AD47" i="8"/>
  <c r="AD46" i="8" s="1"/>
  <c r="AD40" i="8" s="1"/>
  <c r="AE47" i="8"/>
  <c r="AE46" i="8" s="1"/>
  <c r="AE40" i="8" s="1"/>
  <c r="AF47" i="8"/>
  <c r="AF46" i="8" s="1"/>
  <c r="AF40" i="8" s="1"/>
  <c r="AG47" i="8"/>
  <c r="AG46" i="8" s="1"/>
  <c r="AG40" i="8" s="1"/>
  <c r="AH47" i="8"/>
  <c r="AH46" i="8" s="1"/>
  <c r="AH40" i="8" s="1"/>
  <c r="AI47" i="8"/>
  <c r="AI46" i="8" s="1"/>
  <c r="AI40" i="8" s="1"/>
  <c r="AJ47" i="8"/>
  <c r="AJ46" i="8" s="1"/>
  <c r="AJ40" i="8" s="1"/>
  <c r="AK47" i="8"/>
  <c r="AK46" i="8" s="1"/>
  <c r="AK40" i="8" s="1"/>
  <c r="AL47" i="8"/>
  <c r="AL46" i="8" s="1"/>
  <c r="AL40" i="8" s="1"/>
  <c r="AM47" i="8"/>
  <c r="AM46" i="8" s="1"/>
  <c r="AM40" i="8" s="1"/>
  <c r="AN47" i="8"/>
  <c r="AN46" i="8" s="1"/>
  <c r="AN40" i="8" s="1"/>
  <c r="AO47" i="8"/>
  <c r="AO46" i="8" s="1"/>
  <c r="AO40" i="8" s="1"/>
  <c r="AP47" i="8"/>
  <c r="AP46" i="8" s="1"/>
  <c r="AP40" i="8" s="1"/>
  <c r="AQ47" i="8"/>
  <c r="AQ46" i="8" s="1"/>
  <c r="AQ40" i="8" s="1"/>
  <c r="AR47" i="8"/>
  <c r="AR46" i="8" s="1"/>
  <c r="AR40" i="8" s="1"/>
  <c r="AS47" i="8"/>
  <c r="AS46" i="8" s="1"/>
  <c r="AS40" i="8" s="1"/>
  <c r="AT47" i="8"/>
  <c r="AT46" i="8" s="1"/>
  <c r="AT40" i="8" s="1"/>
  <c r="AU47" i="8"/>
  <c r="AU46" i="8" s="1"/>
  <c r="AU40" i="8" s="1"/>
  <c r="AV47" i="8"/>
  <c r="AV46" i="8" s="1"/>
  <c r="AV40" i="8" s="1"/>
  <c r="AW47" i="8"/>
  <c r="AW46" i="8" s="1"/>
  <c r="AW40" i="8" s="1"/>
  <c r="AX47" i="8"/>
  <c r="AX46" i="8" s="1"/>
  <c r="AX40" i="8" s="1"/>
  <c r="AY47" i="8"/>
  <c r="AY46" i="8" s="1"/>
  <c r="AY40" i="8" s="1"/>
  <c r="AZ47" i="8"/>
  <c r="AZ46" i="8" s="1"/>
  <c r="AZ40" i="8" s="1"/>
  <c r="BA47" i="8"/>
  <c r="BA46" i="8" s="1"/>
  <c r="BA40" i="8" s="1"/>
  <c r="BB47" i="8"/>
  <c r="BB46" i="8" s="1"/>
  <c r="BB40" i="8" s="1"/>
  <c r="BC47" i="8"/>
  <c r="BC46" i="8" s="1"/>
  <c r="BC40" i="8" s="1"/>
  <c r="BD47" i="8"/>
  <c r="BD46" i="8" s="1"/>
  <c r="BD40" i="8" s="1"/>
  <c r="BE47" i="8"/>
  <c r="BE46" i="8" s="1"/>
  <c r="BE40" i="8" s="1"/>
  <c r="BF47" i="8"/>
  <c r="BF46" i="8" s="1"/>
  <c r="BF40" i="8" s="1"/>
  <c r="BG47" i="8"/>
  <c r="BG46" i="8" s="1"/>
  <c r="BG40" i="8" s="1"/>
  <c r="BH47" i="8"/>
  <c r="BH46" i="8" s="1"/>
  <c r="BH40" i="8" s="1"/>
  <c r="BI47" i="8"/>
  <c r="BI46" i="8" s="1"/>
  <c r="BI40" i="8" s="1"/>
  <c r="BJ47" i="8"/>
  <c r="BJ46" i="8" s="1"/>
  <c r="BJ40" i="8" s="1"/>
  <c r="BK47" i="8"/>
  <c r="BK46" i="8" s="1"/>
  <c r="BK40" i="8" s="1"/>
  <c r="BL47" i="8"/>
  <c r="BL46" i="8" s="1"/>
  <c r="BL40" i="8" s="1"/>
  <c r="BM47" i="8"/>
  <c r="BM46" i="8" s="1"/>
  <c r="BM40" i="8" s="1"/>
  <c r="BN47" i="8"/>
  <c r="BN46" i="8" s="1"/>
  <c r="BN40" i="8" s="1"/>
  <c r="BO47" i="8"/>
  <c r="BO46" i="8" s="1"/>
  <c r="BO40" i="8" s="1"/>
  <c r="AB41" i="7"/>
  <c r="AC41" i="7"/>
  <c r="AD41" i="7"/>
  <c r="AE41" i="7"/>
  <c r="AF41" i="7"/>
  <c r="AG41" i="7"/>
  <c r="AH41" i="7"/>
  <c r="AI41" i="7"/>
  <c r="AJ41" i="7"/>
  <c r="AK41" i="7"/>
  <c r="AL41" i="7"/>
  <c r="AM41" i="7"/>
  <c r="AN41" i="7"/>
  <c r="AO41" i="7"/>
  <c r="AP41" i="7"/>
  <c r="AQ41" i="7"/>
  <c r="AR41" i="7"/>
  <c r="AS41" i="7"/>
  <c r="AT41" i="7"/>
  <c r="AU41" i="7"/>
  <c r="AV41" i="7"/>
  <c r="AW41" i="7"/>
  <c r="AX41" i="7"/>
  <c r="AY41" i="7"/>
  <c r="AZ41" i="7"/>
  <c r="BA41" i="7"/>
  <c r="BB41" i="7"/>
  <c r="BC41" i="7"/>
  <c r="BD41" i="7"/>
  <c r="BE41" i="7"/>
  <c r="BF41" i="7"/>
  <c r="BG41" i="7"/>
  <c r="BH41" i="7"/>
  <c r="BI41" i="7"/>
  <c r="BJ41" i="7"/>
  <c r="BK41" i="7"/>
  <c r="BL41" i="7"/>
  <c r="BM41" i="7"/>
  <c r="BN41" i="7"/>
  <c r="BO41" i="7"/>
  <c r="E137" i="8"/>
  <c r="F137" i="8"/>
  <c r="G137" i="8"/>
  <c r="H137" i="8"/>
  <c r="I137" i="8"/>
  <c r="J137" i="8"/>
  <c r="K137" i="8"/>
  <c r="L137" i="8"/>
  <c r="M137" i="8"/>
  <c r="N137" i="8"/>
  <c r="O137" i="8"/>
  <c r="P137" i="8"/>
  <c r="Q137" i="8"/>
  <c r="R137" i="8"/>
  <c r="S137" i="8"/>
  <c r="T137" i="8"/>
  <c r="U137" i="8"/>
  <c r="V137" i="8"/>
  <c r="W137" i="8"/>
  <c r="X137" i="8"/>
  <c r="Y137" i="8"/>
  <c r="Z137" i="8"/>
  <c r="AA137" i="8"/>
  <c r="AB137" i="8"/>
  <c r="AC137" i="8"/>
  <c r="AD137" i="8"/>
  <c r="AE137" i="8"/>
  <c r="AF137" i="8"/>
  <c r="AG137" i="8"/>
  <c r="AH137" i="8"/>
  <c r="AI137" i="8"/>
  <c r="AJ137" i="8"/>
  <c r="AK137" i="8"/>
  <c r="AL137" i="8"/>
  <c r="AM137" i="8"/>
  <c r="AN137" i="8"/>
  <c r="AO137" i="8"/>
  <c r="AP137" i="8"/>
  <c r="AQ137" i="8"/>
  <c r="AR137" i="8"/>
  <c r="AS137" i="8"/>
  <c r="AT137" i="8"/>
  <c r="AU137" i="8"/>
  <c r="AV137" i="8"/>
  <c r="AW137" i="8"/>
  <c r="AX137" i="8"/>
  <c r="AY137" i="8"/>
  <c r="AZ137" i="8"/>
  <c r="BA137" i="8"/>
  <c r="BB137" i="8"/>
  <c r="BC137" i="8"/>
  <c r="BD137" i="8"/>
  <c r="BE137" i="8"/>
  <c r="BF137" i="8"/>
  <c r="BG137" i="8"/>
  <c r="BH137" i="8"/>
  <c r="BI137" i="8"/>
  <c r="BJ137" i="8"/>
  <c r="BK137" i="8"/>
  <c r="BL137" i="8"/>
  <c r="BM137" i="8"/>
  <c r="BN137" i="8"/>
  <c r="BO137" i="8"/>
  <c r="E139" i="8"/>
  <c r="F139" i="8"/>
  <c r="G139" i="8"/>
  <c r="H139" i="8"/>
  <c r="I139" i="8"/>
  <c r="J139" i="8"/>
  <c r="K139" i="8"/>
  <c r="L139" i="8"/>
  <c r="M139" i="8"/>
  <c r="N139" i="8"/>
  <c r="O139" i="8"/>
  <c r="P139" i="8"/>
  <c r="Q139" i="8"/>
  <c r="R139" i="8"/>
  <c r="S139" i="8"/>
  <c r="T139" i="8"/>
  <c r="U139" i="8"/>
  <c r="V139" i="8"/>
  <c r="W139" i="8"/>
  <c r="X139" i="8"/>
  <c r="Y139" i="8"/>
  <c r="Z139" i="8"/>
  <c r="AA139" i="8"/>
  <c r="AB139" i="8"/>
  <c r="AC139" i="8"/>
  <c r="AD139" i="8"/>
  <c r="AE139" i="8"/>
  <c r="AF139" i="8"/>
  <c r="AG139" i="8"/>
  <c r="AH139" i="8"/>
  <c r="AI139" i="8"/>
  <c r="AJ139" i="8"/>
  <c r="AK139" i="8"/>
  <c r="AL139" i="8"/>
  <c r="AM139" i="8"/>
  <c r="AN139" i="8"/>
  <c r="AO139" i="8"/>
  <c r="AP139" i="8"/>
  <c r="AQ139" i="8"/>
  <c r="AR139" i="8"/>
  <c r="AS139" i="8"/>
  <c r="AT139" i="8"/>
  <c r="AU139" i="8"/>
  <c r="AV139" i="8"/>
  <c r="AW139" i="8"/>
  <c r="AX139" i="8"/>
  <c r="AY139" i="8"/>
  <c r="AZ139" i="8"/>
  <c r="BA139" i="8"/>
  <c r="BB139" i="8"/>
  <c r="BC139" i="8"/>
  <c r="BD139" i="8"/>
  <c r="BE139" i="8"/>
  <c r="BF139" i="8"/>
  <c r="BG139" i="8"/>
  <c r="BH139" i="8"/>
  <c r="BI139" i="8"/>
  <c r="BJ139" i="8"/>
  <c r="BK139" i="8"/>
  <c r="BL139" i="8"/>
  <c r="BM139" i="8"/>
  <c r="BN139" i="8"/>
  <c r="BO139" i="8"/>
  <c r="D139" i="8"/>
  <c r="D137" i="8"/>
  <c r="F138" i="7"/>
  <c r="F135" i="7" s="1"/>
  <c r="G139" i="7"/>
  <c r="G138" i="7" s="1"/>
  <c r="G135" i="7" s="1"/>
  <c r="H139" i="7"/>
  <c r="H138" i="7" s="1"/>
  <c r="H135" i="7" s="1"/>
  <c r="I139" i="7"/>
  <c r="I138" i="7" s="1"/>
  <c r="I135" i="7" s="1"/>
  <c r="J139" i="7"/>
  <c r="J138" i="7" s="1"/>
  <c r="J135" i="7" s="1"/>
  <c r="K139" i="7"/>
  <c r="K138" i="7" s="1"/>
  <c r="K135" i="7" s="1"/>
  <c r="L139" i="7"/>
  <c r="L138" i="7" s="1"/>
  <c r="L135" i="7" s="1"/>
  <c r="M139" i="7"/>
  <c r="M138" i="7" s="1"/>
  <c r="M135" i="7" s="1"/>
  <c r="N139" i="7"/>
  <c r="N138" i="7" s="1"/>
  <c r="N135" i="7" s="1"/>
  <c r="O139" i="7"/>
  <c r="O138" i="7" s="1"/>
  <c r="O135" i="7" s="1"/>
  <c r="P135" i="7"/>
  <c r="Q139" i="7"/>
  <c r="Q138" i="7" s="1"/>
  <c r="Q135" i="7" s="1"/>
  <c r="R139" i="7"/>
  <c r="R138" i="7" s="1"/>
  <c r="R135" i="7" s="1"/>
  <c r="S139" i="7"/>
  <c r="S138" i="7" s="1"/>
  <c r="S135" i="7" s="1"/>
  <c r="T139" i="7"/>
  <c r="T138" i="7" s="1"/>
  <c r="T135" i="7" s="1"/>
  <c r="U139" i="7"/>
  <c r="U138" i="7" s="1"/>
  <c r="U135" i="7" s="1"/>
  <c r="V139" i="7"/>
  <c r="V138" i="7" s="1"/>
  <c r="V135" i="7" s="1"/>
  <c r="W139" i="7"/>
  <c r="W138" i="7" s="1"/>
  <c r="W135" i="7" s="1"/>
  <c r="X139" i="7"/>
  <c r="X138" i="7" s="1"/>
  <c r="X135" i="7" s="1"/>
  <c r="Y139" i="7"/>
  <c r="Y138" i="7" s="1"/>
  <c r="Y135" i="7" s="1"/>
  <c r="Z139" i="7"/>
  <c r="Z138" i="7" s="1"/>
  <c r="Z135" i="7" s="1"/>
  <c r="AA139" i="7"/>
  <c r="AA138" i="7" s="1"/>
  <c r="AA135" i="7" s="1"/>
  <c r="AB139" i="7"/>
  <c r="AB138" i="7" s="1"/>
  <c r="AB135" i="7" s="1"/>
  <c r="AC139" i="7"/>
  <c r="AC138" i="7" s="1"/>
  <c r="AC135" i="7" s="1"/>
  <c r="AD139" i="7"/>
  <c r="AD138" i="7" s="1"/>
  <c r="AD135" i="7" s="1"/>
  <c r="AE139" i="7"/>
  <c r="AE138" i="7" s="1"/>
  <c r="AE135" i="7" s="1"/>
  <c r="AF139" i="7"/>
  <c r="AF138" i="7" s="1"/>
  <c r="AF135" i="7" s="1"/>
  <c r="AG139" i="7"/>
  <c r="AG138" i="7" s="1"/>
  <c r="AG135" i="7" s="1"/>
  <c r="AH139" i="7"/>
  <c r="AH138" i="7" s="1"/>
  <c r="AH135" i="7" s="1"/>
  <c r="AI139" i="7"/>
  <c r="AI138" i="7" s="1"/>
  <c r="AI135" i="7" s="1"/>
  <c r="AJ139" i="7"/>
  <c r="AJ138" i="7" s="1"/>
  <c r="AJ135" i="7" s="1"/>
  <c r="AK139" i="7"/>
  <c r="AK138" i="7" s="1"/>
  <c r="AK135" i="7" s="1"/>
  <c r="AL139" i="7"/>
  <c r="AL138" i="7" s="1"/>
  <c r="AL135" i="7" s="1"/>
  <c r="AM139" i="7"/>
  <c r="AM138" i="7" s="1"/>
  <c r="AM135" i="7" s="1"/>
  <c r="AN139" i="7"/>
  <c r="AN138" i="7" s="1"/>
  <c r="AN135" i="7" s="1"/>
  <c r="AO139" i="7"/>
  <c r="AO138" i="7" s="1"/>
  <c r="AO135" i="7" s="1"/>
  <c r="AP139" i="7"/>
  <c r="AP138" i="7" s="1"/>
  <c r="AP135" i="7" s="1"/>
  <c r="AQ139" i="7"/>
  <c r="AQ138" i="7" s="1"/>
  <c r="AQ135" i="7" s="1"/>
  <c r="AR139" i="7"/>
  <c r="AR138" i="7" s="1"/>
  <c r="AR135" i="7" s="1"/>
  <c r="AS139" i="7"/>
  <c r="AS138" i="7" s="1"/>
  <c r="AS135" i="7" s="1"/>
  <c r="AT139" i="7"/>
  <c r="AT138" i="7" s="1"/>
  <c r="AT135" i="7" s="1"/>
  <c r="AU139" i="7"/>
  <c r="AU138" i="7" s="1"/>
  <c r="AU135" i="7" s="1"/>
  <c r="AV139" i="7"/>
  <c r="AV138" i="7" s="1"/>
  <c r="AV135" i="7" s="1"/>
  <c r="AW139" i="7"/>
  <c r="AW138" i="7" s="1"/>
  <c r="AW135" i="7" s="1"/>
  <c r="AX139" i="7"/>
  <c r="AX138" i="7" s="1"/>
  <c r="AX135" i="7" s="1"/>
  <c r="AY139" i="7"/>
  <c r="AY138" i="7" s="1"/>
  <c r="AY135" i="7" s="1"/>
  <c r="AZ139" i="7"/>
  <c r="AZ138" i="7" s="1"/>
  <c r="AZ135" i="7" s="1"/>
  <c r="BA139" i="7"/>
  <c r="BA138" i="7" s="1"/>
  <c r="BA135" i="7" s="1"/>
  <c r="BB139" i="7"/>
  <c r="BB138" i="7" s="1"/>
  <c r="BB135" i="7" s="1"/>
  <c r="BC139" i="7"/>
  <c r="BC138" i="7" s="1"/>
  <c r="BC135" i="7" s="1"/>
  <c r="BD135" i="7"/>
  <c r="BE135" i="7"/>
  <c r="BF135" i="7"/>
  <c r="BG139" i="7"/>
  <c r="BG138" i="7" s="1"/>
  <c r="BG135" i="7" s="1"/>
  <c r="BH139" i="7"/>
  <c r="BH138" i="7" s="1"/>
  <c r="BH135" i="7" s="1"/>
  <c r="BI139" i="7"/>
  <c r="BI138" i="7" s="1"/>
  <c r="BI135" i="7" s="1"/>
  <c r="BJ139" i="7"/>
  <c r="BJ138" i="7" s="1"/>
  <c r="BJ135" i="7" s="1"/>
  <c r="BK139" i="7"/>
  <c r="BK138" i="7" s="1"/>
  <c r="BK135" i="7" s="1"/>
  <c r="BL139" i="7"/>
  <c r="BL138" i="7" s="1"/>
  <c r="BL135" i="7" s="1"/>
  <c r="BM139" i="7"/>
  <c r="BM138" i="7" s="1"/>
  <c r="BM135" i="7" s="1"/>
  <c r="BN139" i="7"/>
  <c r="BN138" i="7" s="1"/>
  <c r="BN135" i="7" s="1"/>
  <c r="BO139" i="7"/>
  <c r="BO138" i="7" s="1"/>
  <c r="BO135" i="7" s="1"/>
  <c r="E138" i="7"/>
  <c r="E135" i="7" s="1"/>
  <c r="D139" i="7"/>
  <c r="D135" i="7" s="1"/>
  <c r="E83" i="7"/>
  <c r="F83" i="7"/>
  <c r="G83" i="7"/>
  <c r="H83" i="7"/>
  <c r="I83" i="7"/>
  <c r="J83" i="7"/>
  <c r="K83" i="7"/>
  <c r="L83" i="7"/>
  <c r="M83" i="7"/>
  <c r="N83" i="7"/>
  <c r="O83" i="7"/>
  <c r="P83" i="7"/>
  <c r="Q83" i="7"/>
  <c r="R83" i="7"/>
  <c r="S83" i="7"/>
  <c r="T83" i="7"/>
  <c r="U83" i="7"/>
  <c r="V83" i="7"/>
  <c r="W83" i="7"/>
  <c r="X83" i="7"/>
  <c r="Y83" i="7"/>
  <c r="Z83" i="7"/>
  <c r="AA83" i="7"/>
  <c r="AB83" i="7"/>
  <c r="AC83" i="7"/>
  <c r="AD83" i="7"/>
  <c r="AE83" i="7"/>
  <c r="AF83" i="7"/>
  <c r="AG83" i="7"/>
  <c r="AH83" i="7"/>
  <c r="AI83" i="7"/>
  <c r="AJ83" i="7"/>
  <c r="AK83" i="7"/>
  <c r="AL83" i="7"/>
  <c r="AM83" i="7"/>
  <c r="AN83" i="7"/>
  <c r="AO83" i="7"/>
  <c r="AP83" i="7"/>
  <c r="AQ83" i="7"/>
  <c r="AR83" i="7"/>
  <c r="AS83" i="7"/>
  <c r="AT83" i="7"/>
  <c r="AU83" i="7"/>
  <c r="AV83" i="7"/>
  <c r="AW83" i="7"/>
  <c r="AX83" i="7"/>
  <c r="AY83" i="7"/>
  <c r="AZ83" i="7"/>
  <c r="BA83" i="7"/>
  <c r="BB83" i="7"/>
  <c r="BC83" i="7"/>
  <c r="BD83" i="7"/>
  <c r="BE83" i="7"/>
  <c r="BF83" i="7"/>
  <c r="BG83" i="7"/>
  <c r="BH83" i="7"/>
  <c r="BI83" i="7"/>
  <c r="BJ83" i="7"/>
  <c r="BK83" i="7"/>
  <c r="BL83" i="7"/>
  <c r="BM83" i="7"/>
  <c r="BN83" i="7"/>
  <c r="BO83" i="7"/>
  <c r="D83" i="7"/>
  <c r="E76" i="8"/>
  <c r="F76" i="8"/>
  <c r="G76" i="8"/>
  <c r="H76" i="8"/>
  <c r="I76" i="8"/>
  <c r="J76" i="8"/>
  <c r="K76" i="8"/>
  <c r="L76" i="8"/>
  <c r="M76" i="8"/>
  <c r="N76" i="8"/>
  <c r="O76" i="8"/>
  <c r="P76" i="8"/>
  <c r="Q76" i="8"/>
  <c r="R76" i="8"/>
  <c r="S76" i="8"/>
  <c r="T76" i="8"/>
  <c r="U76" i="8"/>
  <c r="V76" i="8"/>
  <c r="W76" i="8"/>
  <c r="X76" i="8"/>
  <c r="Y76" i="8"/>
  <c r="Z76" i="8"/>
  <c r="AA76" i="8"/>
  <c r="AB76" i="8"/>
  <c r="AC76" i="8"/>
  <c r="AD76" i="8"/>
  <c r="AE76" i="8"/>
  <c r="AF76" i="8"/>
  <c r="AG76" i="8"/>
  <c r="AH76" i="8"/>
  <c r="AI76" i="8"/>
  <c r="AJ76" i="8"/>
  <c r="AK76" i="8"/>
  <c r="AL76" i="8"/>
  <c r="AM76" i="8"/>
  <c r="AN76" i="8"/>
  <c r="AO76" i="8"/>
  <c r="AP76" i="8"/>
  <c r="AQ76" i="8"/>
  <c r="AR76" i="8"/>
  <c r="AS76" i="8"/>
  <c r="AT76" i="8"/>
  <c r="AU76" i="8"/>
  <c r="AV76" i="8"/>
  <c r="AW76" i="8"/>
  <c r="AX76" i="8"/>
  <c r="AY76" i="8"/>
  <c r="AZ76" i="8"/>
  <c r="BA76" i="8"/>
  <c r="BB76" i="8"/>
  <c r="BC76" i="8"/>
  <c r="BD76" i="8"/>
  <c r="BE76" i="8"/>
  <c r="BF76" i="8"/>
  <c r="BG76" i="8"/>
  <c r="BH76" i="8"/>
  <c r="BI76" i="8"/>
  <c r="BJ76" i="8"/>
  <c r="BK76" i="8"/>
  <c r="BL76" i="8"/>
  <c r="BM76" i="8"/>
  <c r="BN76" i="8"/>
  <c r="BO76" i="8"/>
  <c r="D76" i="8"/>
  <c r="E86" i="8"/>
  <c r="E82" i="8" s="1"/>
  <c r="F86" i="8"/>
  <c r="F82" i="8" s="1"/>
  <c r="G86" i="8"/>
  <c r="G82" i="8" s="1"/>
  <c r="H86" i="8"/>
  <c r="H82" i="8" s="1"/>
  <c r="I86" i="8"/>
  <c r="I82" i="8" s="1"/>
  <c r="J86" i="8"/>
  <c r="J82" i="8" s="1"/>
  <c r="K86" i="8"/>
  <c r="K82" i="8" s="1"/>
  <c r="L86" i="8"/>
  <c r="L82" i="8" s="1"/>
  <c r="M86" i="8"/>
  <c r="M82" i="8" s="1"/>
  <c r="N86" i="8"/>
  <c r="N82" i="8" s="1"/>
  <c r="O86" i="8"/>
  <c r="O82" i="8" s="1"/>
  <c r="P86" i="8"/>
  <c r="P82" i="8" s="1"/>
  <c r="Q86" i="8"/>
  <c r="Q82" i="8" s="1"/>
  <c r="R86" i="8"/>
  <c r="R82" i="8" s="1"/>
  <c r="S86" i="8"/>
  <c r="S82" i="8" s="1"/>
  <c r="T86" i="8"/>
  <c r="T82" i="8" s="1"/>
  <c r="U86" i="8"/>
  <c r="U82" i="8" s="1"/>
  <c r="V86" i="8"/>
  <c r="V82" i="8" s="1"/>
  <c r="W86" i="8"/>
  <c r="W82" i="8" s="1"/>
  <c r="X86" i="8"/>
  <c r="X82" i="8" s="1"/>
  <c r="Y86" i="8"/>
  <c r="Y82" i="8" s="1"/>
  <c r="Z86" i="8"/>
  <c r="Z82" i="8" s="1"/>
  <c r="AA86" i="8"/>
  <c r="AA82" i="8" s="1"/>
  <c r="AB86" i="8"/>
  <c r="AB82" i="8" s="1"/>
  <c r="AC86" i="8"/>
  <c r="AC82" i="8" s="1"/>
  <c r="AD86" i="8"/>
  <c r="AD82" i="8" s="1"/>
  <c r="AE86" i="8"/>
  <c r="AE82" i="8" s="1"/>
  <c r="AF86" i="8"/>
  <c r="AF82" i="8" s="1"/>
  <c r="AG86" i="8"/>
  <c r="AG82" i="8" s="1"/>
  <c r="AH86" i="8"/>
  <c r="AH82" i="8" s="1"/>
  <c r="AI86" i="8"/>
  <c r="AI82" i="8" s="1"/>
  <c r="AJ86" i="8"/>
  <c r="AJ82" i="8" s="1"/>
  <c r="AK86" i="8"/>
  <c r="AK82" i="8" s="1"/>
  <c r="AL86" i="8"/>
  <c r="AL82" i="8" s="1"/>
  <c r="AM86" i="8"/>
  <c r="AM82" i="8" s="1"/>
  <c r="AN86" i="8"/>
  <c r="AN82" i="8" s="1"/>
  <c r="AO86" i="8"/>
  <c r="AO82" i="8" s="1"/>
  <c r="AP86" i="8"/>
  <c r="AP82" i="8" s="1"/>
  <c r="AQ86" i="8"/>
  <c r="AQ82" i="8" s="1"/>
  <c r="AR86" i="8"/>
  <c r="AR82" i="8" s="1"/>
  <c r="AS86" i="8"/>
  <c r="AS82" i="8" s="1"/>
  <c r="AT86" i="8"/>
  <c r="AT82" i="8" s="1"/>
  <c r="AU86" i="8"/>
  <c r="AU82" i="8" s="1"/>
  <c r="AV86" i="8"/>
  <c r="AV82" i="8" s="1"/>
  <c r="AW86" i="8"/>
  <c r="AW82" i="8" s="1"/>
  <c r="AX86" i="8"/>
  <c r="AX82" i="8" s="1"/>
  <c r="AY86" i="8"/>
  <c r="AY82" i="8" s="1"/>
  <c r="AZ86" i="8"/>
  <c r="AZ82" i="8" s="1"/>
  <c r="BA86" i="8"/>
  <c r="BA82" i="8" s="1"/>
  <c r="BB86" i="8"/>
  <c r="BB82" i="8" s="1"/>
  <c r="BC86" i="8"/>
  <c r="BC82" i="8" s="1"/>
  <c r="BD86" i="8"/>
  <c r="BD82" i="8" s="1"/>
  <c r="BE86" i="8"/>
  <c r="BE82" i="8" s="1"/>
  <c r="BF86" i="8"/>
  <c r="BF82" i="8" s="1"/>
  <c r="BG86" i="8"/>
  <c r="BG82" i="8" s="1"/>
  <c r="BH86" i="8"/>
  <c r="BH82" i="8" s="1"/>
  <c r="BI86" i="8"/>
  <c r="BI82" i="8" s="1"/>
  <c r="BJ86" i="8"/>
  <c r="BJ82" i="8" s="1"/>
  <c r="BK86" i="8"/>
  <c r="BK82" i="8" s="1"/>
  <c r="BL86" i="8"/>
  <c r="BL82" i="8" s="1"/>
  <c r="BM86" i="8"/>
  <c r="BM82" i="8" s="1"/>
  <c r="BN86" i="8"/>
  <c r="BN82" i="8" s="1"/>
  <c r="BO86" i="8"/>
  <c r="BO82" i="8" s="1"/>
  <c r="D86" i="8"/>
  <c r="D82" i="8" s="1"/>
  <c r="E93" i="7"/>
  <c r="E89" i="7" s="1"/>
  <c r="F93" i="7"/>
  <c r="F89" i="7" s="1"/>
  <c r="G93" i="7"/>
  <c r="G89" i="7" s="1"/>
  <c r="H93" i="7"/>
  <c r="H89" i="7" s="1"/>
  <c r="I93" i="7"/>
  <c r="I89" i="7" s="1"/>
  <c r="J93" i="7"/>
  <c r="J89" i="7" s="1"/>
  <c r="K93" i="7"/>
  <c r="K89" i="7" s="1"/>
  <c r="L93" i="7"/>
  <c r="L89" i="7" s="1"/>
  <c r="M93" i="7"/>
  <c r="M89" i="7" s="1"/>
  <c r="N93" i="7"/>
  <c r="N89" i="7" s="1"/>
  <c r="O93" i="7"/>
  <c r="O89" i="7" s="1"/>
  <c r="P93" i="7"/>
  <c r="P89" i="7" s="1"/>
  <c r="Q93" i="7"/>
  <c r="Q89" i="7" s="1"/>
  <c r="R93" i="7"/>
  <c r="R89" i="7" s="1"/>
  <c r="S93" i="7"/>
  <c r="S89" i="7" s="1"/>
  <c r="T93" i="7"/>
  <c r="T89" i="7" s="1"/>
  <c r="U93" i="7"/>
  <c r="U89" i="7" s="1"/>
  <c r="V93" i="7"/>
  <c r="V89" i="7" s="1"/>
  <c r="W93" i="7"/>
  <c r="W89" i="7" s="1"/>
  <c r="X93" i="7"/>
  <c r="X89" i="7" s="1"/>
  <c r="Y93" i="7"/>
  <c r="Y89" i="7" s="1"/>
  <c r="Z93" i="7"/>
  <c r="Z89" i="7" s="1"/>
  <c r="AA93" i="7"/>
  <c r="AA89" i="7" s="1"/>
  <c r="AB93" i="7"/>
  <c r="AB89" i="7" s="1"/>
  <c r="AC93" i="7"/>
  <c r="AC89" i="7" s="1"/>
  <c r="AD93" i="7"/>
  <c r="AD89" i="7" s="1"/>
  <c r="AE93" i="7"/>
  <c r="AE89" i="7" s="1"/>
  <c r="AF93" i="7"/>
  <c r="AF89" i="7" s="1"/>
  <c r="AG93" i="7"/>
  <c r="AG89" i="7" s="1"/>
  <c r="AH93" i="7"/>
  <c r="AH89" i="7" s="1"/>
  <c r="AI93" i="7"/>
  <c r="AI89" i="7" s="1"/>
  <c r="AJ93" i="7"/>
  <c r="AJ89" i="7" s="1"/>
  <c r="AK93" i="7"/>
  <c r="AK89" i="7" s="1"/>
  <c r="AL93" i="7"/>
  <c r="AL89" i="7" s="1"/>
  <c r="AM93" i="7"/>
  <c r="AM89" i="7" s="1"/>
  <c r="AN93" i="7"/>
  <c r="AN89" i="7" s="1"/>
  <c r="AO93" i="7"/>
  <c r="AO89" i="7" s="1"/>
  <c r="AP93" i="7"/>
  <c r="AP89" i="7" s="1"/>
  <c r="AQ93" i="7"/>
  <c r="AQ89" i="7" s="1"/>
  <c r="AR93" i="7"/>
  <c r="AR89" i="7" s="1"/>
  <c r="AS93" i="7"/>
  <c r="AS89" i="7" s="1"/>
  <c r="AT93" i="7"/>
  <c r="AT89" i="7" s="1"/>
  <c r="AU93" i="7"/>
  <c r="AU89" i="7" s="1"/>
  <c r="AV93" i="7"/>
  <c r="AV89" i="7" s="1"/>
  <c r="AW93" i="7"/>
  <c r="AW89" i="7" s="1"/>
  <c r="AX93" i="7"/>
  <c r="AX89" i="7" s="1"/>
  <c r="AY93" i="7"/>
  <c r="AY89" i="7" s="1"/>
  <c r="AZ93" i="7"/>
  <c r="AZ89" i="7" s="1"/>
  <c r="BA93" i="7"/>
  <c r="BA89" i="7" s="1"/>
  <c r="BB93" i="7"/>
  <c r="BB89" i="7" s="1"/>
  <c r="BC93" i="7"/>
  <c r="BC89" i="7" s="1"/>
  <c r="BD93" i="7"/>
  <c r="BD89" i="7" s="1"/>
  <c r="BE93" i="7"/>
  <c r="BE89" i="7" s="1"/>
  <c r="BF93" i="7"/>
  <c r="BF89" i="7" s="1"/>
  <c r="BG93" i="7"/>
  <c r="BG89" i="7" s="1"/>
  <c r="BH93" i="7"/>
  <c r="BH89" i="7" s="1"/>
  <c r="BI93" i="7"/>
  <c r="BI89" i="7" s="1"/>
  <c r="BJ93" i="7"/>
  <c r="BJ89" i="7" s="1"/>
  <c r="BK93" i="7"/>
  <c r="BK89" i="7" s="1"/>
  <c r="BL93" i="7"/>
  <c r="BL89" i="7" s="1"/>
  <c r="BM93" i="7"/>
  <c r="BM89" i="7" s="1"/>
  <c r="BN93" i="7"/>
  <c r="BN89" i="7" s="1"/>
  <c r="BO93" i="7"/>
  <c r="BO89" i="7" s="1"/>
  <c r="D93" i="7"/>
  <c r="D89" i="7" s="1"/>
  <c r="E101" i="8"/>
  <c r="E99" i="8" s="1"/>
  <c r="F101" i="8"/>
  <c r="F99" i="8" s="1"/>
  <c r="G101" i="8"/>
  <c r="G99" i="8" s="1"/>
  <c r="H101" i="8"/>
  <c r="H99" i="8" s="1"/>
  <c r="I101" i="8"/>
  <c r="I99" i="8" s="1"/>
  <c r="J101" i="8"/>
  <c r="J99" i="8" s="1"/>
  <c r="K101" i="8"/>
  <c r="K99" i="8" s="1"/>
  <c r="L101" i="8"/>
  <c r="L99" i="8" s="1"/>
  <c r="M101" i="8"/>
  <c r="M99" i="8" s="1"/>
  <c r="N101" i="8"/>
  <c r="N99" i="8" s="1"/>
  <c r="O101" i="8"/>
  <c r="O99" i="8" s="1"/>
  <c r="P101" i="8"/>
  <c r="P99" i="8" s="1"/>
  <c r="Q101" i="8"/>
  <c r="Q99" i="8" s="1"/>
  <c r="R101" i="8"/>
  <c r="R99" i="8" s="1"/>
  <c r="S101" i="8"/>
  <c r="S99" i="8" s="1"/>
  <c r="T101" i="8"/>
  <c r="T99" i="8" s="1"/>
  <c r="U101" i="8"/>
  <c r="U99" i="8" s="1"/>
  <c r="V101" i="8"/>
  <c r="V99" i="8" s="1"/>
  <c r="W101" i="8"/>
  <c r="W99" i="8" s="1"/>
  <c r="X101" i="8"/>
  <c r="X99" i="8" s="1"/>
  <c r="Y101" i="8"/>
  <c r="Y99" i="8" s="1"/>
  <c r="Z101" i="8"/>
  <c r="Z99" i="8" s="1"/>
  <c r="AA101" i="8"/>
  <c r="AA99" i="8" s="1"/>
  <c r="AB101" i="8"/>
  <c r="AB99" i="8" s="1"/>
  <c r="AC101" i="8"/>
  <c r="AC99" i="8" s="1"/>
  <c r="AD101" i="8"/>
  <c r="AD99" i="8" s="1"/>
  <c r="AE101" i="8"/>
  <c r="AE99" i="8" s="1"/>
  <c r="AF101" i="8"/>
  <c r="AF99" i="8" s="1"/>
  <c r="AG101" i="8"/>
  <c r="AG99" i="8" s="1"/>
  <c r="AH101" i="8"/>
  <c r="AH99" i="8" s="1"/>
  <c r="AI101" i="8"/>
  <c r="AI99" i="8" s="1"/>
  <c r="AJ101" i="8"/>
  <c r="AJ99" i="8" s="1"/>
  <c r="AK101" i="8"/>
  <c r="AK99" i="8" s="1"/>
  <c r="AL101" i="8"/>
  <c r="AL99" i="8" s="1"/>
  <c r="AM101" i="8"/>
  <c r="AM99" i="8" s="1"/>
  <c r="AN101" i="8"/>
  <c r="AN99" i="8" s="1"/>
  <c r="AO101" i="8"/>
  <c r="AO99" i="8" s="1"/>
  <c r="AP101" i="8"/>
  <c r="AP99" i="8" s="1"/>
  <c r="AQ101" i="8"/>
  <c r="AQ99" i="8" s="1"/>
  <c r="AR101" i="8"/>
  <c r="AR99" i="8" s="1"/>
  <c r="AS101" i="8"/>
  <c r="AS99" i="8" s="1"/>
  <c r="AT101" i="8"/>
  <c r="AT99" i="8" s="1"/>
  <c r="AU101" i="8"/>
  <c r="AU99" i="8" s="1"/>
  <c r="AV101" i="8"/>
  <c r="AV99" i="8" s="1"/>
  <c r="AW101" i="8"/>
  <c r="AW99" i="8" s="1"/>
  <c r="AX101" i="8"/>
  <c r="AX99" i="8" s="1"/>
  <c r="AY101" i="8"/>
  <c r="AY99" i="8" s="1"/>
  <c r="AZ101" i="8"/>
  <c r="AZ99" i="8" s="1"/>
  <c r="BA101" i="8"/>
  <c r="BA99" i="8" s="1"/>
  <c r="BB101" i="8"/>
  <c r="BB99" i="8" s="1"/>
  <c r="BC101" i="8"/>
  <c r="BC99" i="8" s="1"/>
  <c r="BD101" i="8"/>
  <c r="BD99" i="8" s="1"/>
  <c r="BE101" i="8"/>
  <c r="BE99" i="8" s="1"/>
  <c r="BF101" i="8"/>
  <c r="BF99" i="8" s="1"/>
  <c r="BG101" i="8"/>
  <c r="BG99" i="8" s="1"/>
  <c r="BH101" i="8"/>
  <c r="BH99" i="8" s="1"/>
  <c r="BI101" i="8"/>
  <c r="BI99" i="8" s="1"/>
  <c r="BJ101" i="8"/>
  <c r="BJ99" i="8" s="1"/>
  <c r="BK101" i="8"/>
  <c r="BK99" i="8" s="1"/>
  <c r="BL101" i="8"/>
  <c r="BL99" i="8" s="1"/>
  <c r="BM101" i="8"/>
  <c r="BM99" i="8" s="1"/>
  <c r="BN101" i="8"/>
  <c r="BN99" i="8" s="1"/>
  <c r="BO101" i="8"/>
  <c r="BO99" i="8" s="1"/>
  <c r="D101" i="8"/>
  <c r="T108" i="7"/>
  <c r="T106" i="7" s="1"/>
  <c r="U108" i="7"/>
  <c r="U106" i="7" s="1"/>
  <c r="V108" i="7"/>
  <c r="V106" i="7" s="1"/>
  <c r="W108" i="7"/>
  <c r="W106" i="7" s="1"/>
  <c r="X108" i="7"/>
  <c r="X106" i="7" s="1"/>
  <c r="Y108" i="7"/>
  <c r="Y106" i="7" s="1"/>
  <c r="Z108" i="7"/>
  <c r="Z106" i="7" s="1"/>
  <c r="AA108" i="7"/>
  <c r="AA106" i="7" s="1"/>
  <c r="AB108" i="7"/>
  <c r="AB106" i="7" s="1"/>
  <c r="AC108" i="7"/>
  <c r="AC106" i="7" s="1"/>
  <c r="AD108" i="7"/>
  <c r="AD106" i="7" s="1"/>
  <c r="AE108" i="7"/>
  <c r="AE106" i="7" s="1"/>
  <c r="AF108" i="7"/>
  <c r="AF106" i="7" s="1"/>
  <c r="AG108" i="7"/>
  <c r="AG106" i="7" s="1"/>
  <c r="AH108" i="7"/>
  <c r="AH106" i="7" s="1"/>
  <c r="AI108" i="7"/>
  <c r="AI106" i="7" s="1"/>
  <c r="AJ108" i="7"/>
  <c r="AJ106" i="7" s="1"/>
  <c r="AK108" i="7"/>
  <c r="AK106" i="7" s="1"/>
  <c r="AL108" i="7"/>
  <c r="AL106" i="7" s="1"/>
  <c r="AM108" i="7"/>
  <c r="AM106" i="7" s="1"/>
  <c r="AN108" i="7"/>
  <c r="AN106" i="7" s="1"/>
  <c r="AO108" i="7"/>
  <c r="AO106" i="7" s="1"/>
  <c r="AP108" i="7"/>
  <c r="AP106" i="7" s="1"/>
  <c r="AQ108" i="7"/>
  <c r="AQ106" i="7" s="1"/>
  <c r="AR108" i="7"/>
  <c r="AR106" i="7" s="1"/>
  <c r="AS108" i="7"/>
  <c r="AS106" i="7" s="1"/>
  <c r="AT108" i="7"/>
  <c r="AT106" i="7" s="1"/>
  <c r="AU108" i="7"/>
  <c r="AU106" i="7" s="1"/>
  <c r="AV108" i="7"/>
  <c r="AV106" i="7" s="1"/>
  <c r="AW108" i="7"/>
  <c r="AW106" i="7" s="1"/>
  <c r="AX108" i="7"/>
  <c r="AX106" i="7" s="1"/>
  <c r="AY108" i="7"/>
  <c r="AY106" i="7" s="1"/>
  <c r="AZ108" i="7"/>
  <c r="AZ106" i="7" s="1"/>
  <c r="BA108" i="7"/>
  <c r="BA106" i="7" s="1"/>
  <c r="BB108" i="7"/>
  <c r="BB106" i="7" s="1"/>
  <c r="BC108" i="7"/>
  <c r="BC106" i="7" s="1"/>
  <c r="BD108" i="7"/>
  <c r="BD106" i="7" s="1"/>
  <c r="BE108" i="7"/>
  <c r="BE106" i="7" s="1"/>
  <c r="BF108" i="7"/>
  <c r="BF106" i="7" s="1"/>
  <c r="BG108" i="7"/>
  <c r="BG106" i="7" s="1"/>
  <c r="BH108" i="7"/>
  <c r="BH106" i="7" s="1"/>
  <c r="BI108" i="7"/>
  <c r="BI106" i="7" s="1"/>
  <c r="BJ108" i="7"/>
  <c r="BJ106" i="7" s="1"/>
  <c r="BK108" i="7"/>
  <c r="BK106" i="7" s="1"/>
  <c r="BL108" i="7"/>
  <c r="BL106" i="7" s="1"/>
  <c r="BM108" i="7"/>
  <c r="BM106" i="7" s="1"/>
  <c r="BN108" i="7"/>
  <c r="BN106" i="7" s="1"/>
  <c r="BO108" i="7"/>
  <c r="BO106" i="7" s="1"/>
  <c r="E108" i="7"/>
  <c r="E106" i="7" s="1"/>
  <c r="F106" i="7"/>
  <c r="G106" i="7"/>
  <c r="H108" i="7"/>
  <c r="H106" i="7" s="1"/>
  <c r="I108" i="7"/>
  <c r="I106" i="7" s="1"/>
  <c r="J108" i="7"/>
  <c r="J106" i="7" s="1"/>
  <c r="K108" i="7"/>
  <c r="K106" i="7" s="1"/>
  <c r="L108" i="7"/>
  <c r="L106" i="7" s="1"/>
  <c r="M108" i="7"/>
  <c r="M106" i="7" s="1"/>
  <c r="N108" i="7"/>
  <c r="N106" i="7" s="1"/>
  <c r="O108" i="7"/>
  <c r="O106" i="7" s="1"/>
  <c r="P108" i="7"/>
  <c r="P106" i="7" s="1"/>
  <c r="Q108" i="7"/>
  <c r="Q106" i="7" s="1"/>
  <c r="R108" i="7"/>
  <c r="R106" i="7" s="1"/>
  <c r="S108" i="7"/>
  <c r="S106" i="7" s="1"/>
  <c r="D108" i="7"/>
  <c r="D106" i="7" s="1"/>
  <c r="E113" i="7"/>
  <c r="E110" i="7" s="1"/>
  <c r="F113" i="7"/>
  <c r="F110" i="7" s="1"/>
  <c r="G113" i="7"/>
  <c r="G110" i="7" s="1"/>
  <c r="H113" i="7"/>
  <c r="H110" i="7" s="1"/>
  <c r="I113" i="7"/>
  <c r="I110" i="7" s="1"/>
  <c r="J113" i="7"/>
  <c r="J110" i="7" s="1"/>
  <c r="K113" i="7"/>
  <c r="K110" i="7" s="1"/>
  <c r="L113" i="7"/>
  <c r="L110" i="7" s="1"/>
  <c r="M113" i="7"/>
  <c r="M110" i="7" s="1"/>
  <c r="N113" i="7"/>
  <c r="N110" i="7" s="1"/>
  <c r="O113" i="7"/>
  <c r="O110" i="7" s="1"/>
  <c r="P113" i="7"/>
  <c r="P110" i="7" s="1"/>
  <c r="Q113" i="7"/>
  <c r="Q110" i="7" s="1"/>
  <c r="R113" i="7"/>
  <c r="R110" i="7" s="1"/>
  <c r="S113" i="7"/>
  <c r="S110" i="7" s="1"/>
  <c r="T113" i="7"/>
  <c r="T110" i="7" s="1"/>
  <c r="U113" i="7"/>
  <c r="U110" i="7" s="1"/>
  <c r="V113" i="7"/>
  <c r="V110" i="7" s="1"/>
  <c r="W113" i="7"/>
  <c r="W110" i="7" s="1"/>
  <c r="X113" i="7"/>
  <c r="X110" i="7" s="1"/>
  <c r="Y113" i="7"/>
  <c r="Y110" i="7" s="1"/>
  <c r="Z113" i="7"/>
  <c r="Z110" i="7" s="1"/>
  <c r="AA113" i="7"/>
  <c r="AA110" i="7" s="1"/>
  <c r="AB113" i="7"/>
  <c r="AB110" i="7" s="1"/>
  <c r="AC113" i="7"/>
  <c r="AC110" i="7" s="1"/>
  <c r="AD113" i="7"/>
  <c r="AD110" i="7" s="1"/>
  <c r="AE113" i="7"/>
  <c r="AE110" i="7" s="1"/>
  <c r="AF113" i="7"/>
  <c r="AF110" i="7" s="1"/>
  <c r="AG113" i="7"/>
  <c r="AG110" i="7" s="1"/>
  <c r="AH113" i="7"/>
  <c r="AH110" i="7" s="1"/>
  <c r="AI113" i="7"/>
  <c r="AI110" i="7" s="1"/>
  <c r="AJ113" i="7"/>
  <c r="AJ110" i="7" s="1"/>
  <c r="AK113" i="7"/>
  <c r="AK110" i="7" s="1"/>
  <c r="AL113" i="7"/>
  <c r="AL110" i="7" s="1"/>
  <c r="AM113" i="7"/>
  <c r="AM110" i="7" s="1"/>
  <c r="AN113" i="7"/>
  <c r="AN110" i="7" s="1"/>
  <c r="AO113" i="7"/>
  <c r="AO110" i="7" s="1"/>
  <c r="AP113" i="7"/>
  <c r="AP110" i="7" s="1"/>
  <c r="AQ113" i="7"/>
  <c r="AQ110" i="7" s="1"/>
  <c r="AR113" i="7"/>
  <c r="AR110" i="7" s="1"/>
  <c r="AS113" i="7"/>
  <c r="AS110" i="7" s="1"/>
  <c r="AT113" i="7"/>
  <c r="AT110" i="7" s="1"/>
  <c r="AU113" i="7"/>
  <c r="AU110" i="7" s="1"/>
  <c r="AV113" i="7"/>
  <c r="AV110" i="7" s="1"/>
  <c r="AW113" i="7"/>
  <c r="AW110" i="7" s="1"/>
  <c r="AX113" i="7"/>
  <c r="AX110" i="7" s="1"/>
  <c r="AY113" i="7"/>
  <c r="AY110" i="7" s="1"/>
  <c r="AZ113" i="7"/>
  <c r="AZ110" i="7" s="1"/>
  <c r="BA113" i="7"/>
  <c r="BA110" i="7" s="1"/>
  <c r="BB113" i="7"/>
  <c r="BB110" i="7" s="1"/>
  <c r="BC113" i="7"/>
  <c r="BC110" i="7" s="1"/>
  <c r="BD113" i="7"/>
  <c r="BD110" i="7" s="1"/>
  <c r="BE113" i="7"/>
  <c r="BE110" i="7" s="1"/>
  <c r="BF113" i="7"/>
  <c r="BF110" i="7" s="1"/>
  <c r="BG113" i="7"/>
  <c r="BG110" i="7" s="1"/>
  <c r="BH113" i="7"/>
  <c r="BH110" i="7" s="1"/>
  <c r="BI113" i="7"/>
  <c r="BI110" i="7" s="1"/>
  <c r="BJ113" i="7"/>
  <c r="BJ110" i="7" s="1"/>
  <c r="BK113" i="7"/>
  <c r="BK110" i="7" s="1"/>
  <c r="BL113" i="7"/>
  <c r="BL110" i="7" s="1"/>
  <c r="BM113" i="7"/>
  <c r="BM110" i="7" s="1"/>
  <c r="BN113" i="7"/>
  <c r="BN110" i="7" s="1"/>
  <c r="BO113" i="7"/>
  <c r="BO110" i="7" s="1"/>
  <c r="D113" i="7"/>
  <c r="D110" i="7" s="1"/>
  <c r="E106" i="8"/>
  <c r="E103" i="8" s="1"/>
  <c r="F106" i="8"/>
  <c r="F103" i="8" s="1"/>
  <c r="G106" i="8"/>
  <c r="G103" i="8" s="1"/>
  <c r="H106" i="8"/>
  <c r="H103" i="8" s="1"/>
  <c r="I106" i="8"/>
  <c r="I103" i="8" s="1"/>
  <c r="J106" i="8"/>
  <c r="J103" i="8" s="1"/>
  <c r="K106" i="8"/>
  <c r="K103" i="8" s="1"/>
  <c r="L106" i="8"/>
  <c r="L103" i="8" s="1"/>
  <c r="M106" i="8"/>
  <c r="M103" i="8" s="1"/>
  <c r="N106" i="8"/>
  <c r="N103" i="8" s="1"/>
  <c r="O106" i="8"/>
  <c r="O103" i="8" s="1"/>
  <c r="P106" i="8"/>
  <c r="P103" i="8" s="1"/>
  <c r="Q106" i="8"/>
  <c r="Q103" i="8" s="1"/>
  <c r="R106" i="8"/>
  <c r="R103" i="8" s="1"/>
  <c r="S106" i="8"/>
  <c r="S103" i="8" s="1"/>
  <c r="T106" i="8"/>
  <c r="T103" i="8" s="1"/>
  <c r="U106" i="8"/>
  <c r="U103" i="8" s="1"/>
  <c r="V106" i="8"/>
  <c r="V103" i="8" s="1"/>
  <c r="W106" i="8"/>
  <c r="W103" i="8" s="1"/>
  <c r="X106" i="8"/>
  <c r="X103" i="8" s="1"/>
  <c r="Y106" i="8"/>
  <c r="Y103" i="8" s="1"/>
  <c r="Z106" i="8"/>
  <c r="Z103" i="8" s="1"/>
  <c r="AA106" i="8"/>
  <c r="AA103" i="8" s="1"/>
  <c r="AB106" i="8"/>
  <c r="AB103" i="8" s="1"/>
  <c r="AC106" i="8"/>
  <c r="AC103" i="8" s="1"/>
  <c r="AD106" i="8"/>
  <c r="AD103" i="8" s="1"/>
  <c r="AE106" i="8"/>
  <c r="AE103" i="8" s="1"/>
  <c r="AF106" i="8"/>
  <c r="AF103" i="8" s="1"/>
  <c r="AG106" i="8"/>
  <c r="AG103" i="8" s="1"/>
  <c r="AH106" i="8"/>
  <c r="AH103" i="8" s="1"/>
  <c r="AI106" i="8"/>
  <c r="AI103" i="8" s="1"/>
  <c r="AJ106" i="8"/>
  <c r="AJ103" i="8" s="1"/>
  <c r="AK106" i="8"/>
  <c r="AK103" i="8" s="1"/>
  <c r="AL106" i="8"/>
  <c r="AL103" i="8" s="1"/>
  <c r="AM106" i="8"/>
  <c r="AM103" i="8" s="1"/>
  <c r="AN106" i="8"/>
  <c r="AN103" i="8" s="1"/>
  <c r="AO106" i="8"/>
  <c r="AO103" i="8" s="1"/>
  <c r="AP106" i="8"/>
  <c r="AP103" i="8" s="1"/>
  <c r="AQ106" i="8"/>
  <c r="AQ103" i="8" s="1"/>
  <c r="AR106" i="8"/>
  <c r="AR103" i="8" s="1"/>
  <c r="AS106" i="8"/>
  <c r="AS103" i="8" s="1"/>
  <c r="AT106" i="8"/>
  <c r="AT103" i="8" s="1"/>
  <c r="AU106" i="8"/>
  <c r="AU103" i="8" s="1"/>
  <c r="AV106" i="8"/>
  <c r="AV103" i="8" s="1"/>
  <c r="AW106" i="8"/>
  <c r="AW103" i="8" s="1"/>
  <c r="AX106" i="8"/>
  <c r="AX103" i="8" s="1"/>
  <c r="AY106" i="8"/>
  <c r="AY103" i="8" s="1"/>
  <c r="AZ106" i="8"/>
  <c r="AZ103" i="8" s="1"/>
  <c r="BA106" i="8"/>
  <c r="BA103" i="8" s="1"/>
  <c r="BB106" i="8"/>
  <c r="BB103" i="8" s="1"/>
  <c r="BC106" i="8"/>
  <c r="BC103" i="8" s="1"/>
  <c r="BD106" i="8"/>
  <c r="BD103" i="8" s="1"/>
  <c r="BE106" i="8"/>
  <c r="BE103" i="8" s="1"/>
  <c r="BF106" i="8"/>
  <c r="BF103" i="8" s="1"/>
  <c r="BG106" i="8"/>
  <c r="BG103" i="8" s="1"/>
  <c r="BH106" i="8"/>
  <c r="BH103" i="8" s="1"/>
  <c r="BI106" i="8"/>
  <c r="BI103" i="8" s="1"/>
  <c r="BJ106" i="8"/>
  <c r="BJ103" i="8" s="1"/>
  <c r="BK106" i="8"/>
  <c r="BK103" i="8" s="1"/>
  <c r="BL106" i="8"/>
  <c r="BL103" i="8" s="1"/>
  <c r="BM106" i="8"/>
  <c r="BM103" i="8" s="1"/>
  <c r="BN106" i="8"/>
  <c r="BN103" i="8" s="1"/>
  <c r="BO106" i="8"/>
  <c r="BO103" i="8" s="1"/>
  <c r="D106" i="8"/>
  <c r="E32" i="7"/>
  <c r="F32" i="7"/>
  <c r="G32" i="7"/>
  <c r="H32" i="7"/>
  <c r="I32" i="7"/>
  <c r="J32" i="7"/>
  <c r="K32" i="7"/>
  <c r="L32" i="7"/>
  <c r="M32" i="7"/>
  <c r="N32" i="7"/>
  <c r="O32" i="7"/>
  <c r="P32" i="7"/>
  <c r="Q32" i="7"/>
  <c r="R32" i="7"/>
  <c r="S32" i="7"/>
  <c r="T32" i="7"/>
  <c r="U32" i="7"/>
  <c r="V32" i="7"/>
  <c r="W32" i="7"/>
  <c r="X32" i="7"/>
  <c r="Y32" i="7"/>
  <c r="Z32" i="7"/>
  <c r="AA32" i="7"/>
  <c r="AB32" i="7"/>
  <c r="AC32" i="7"/>
  <c r="AD32" i="7"/>
  <c r="AE32" i="7"/>
  <c r="AF32" i="7"/>
  <c r="AG32" i="7"/>
  <c r="AH32" i="7"/>
  <c r="AI32" i="7"/>
  <c r="AJ32" i="7"/>
  <c r="AK32" i="7"/>
  <c r="AL32" i="7"/>
  <c r="AM32" i="7"/>
  <c r="AN32" i="7"/>
  <c r="AO32" i="7"/>
  <c r="AP32" i="7"/>
  <c r="AQ32" i="7"/>
  <c r="AR32" i="7"/>
  <c r="AS32" i="7"/>
  <c r="AT32" i="7"/>
  <c r="AU32" i="7"/>
  <c r="AV32" i="7"/>
  <c r="AW32" i="7"/>
  <c r="AX32" i="7"/>
  <c r="AY32" i="7"/>
  <c r="AZ32" i="7"/>
  <c r="BA32" i="7"/>
  <c r="BB32" i="7"/>
  <c r="BC32" i="7"/>
  <c r="BD32" i="7"/>
  <c r="BE32" i="7"/>
  <c r="BF32" i="7"/>
  <c r="BG32" i="7"/>
  <c r="BH32" i="7"/>
  <c r="BI32" i="7"/>
  <c r="BJ32" i="7"/>
  <c r="BK32" i="7"/>
  <c r="BL32" i="7"/>
  <c r="BM32" i="7"/>
  <c r="BN32" i="7"/>
  <c r="BO32" i="7"/>
  <c r="D32" i="7"/>
  <c r="AI116" i="7" l="1"/>
  <c r="S116" i="7"/>
  <c r="BN116" i="7"/>
  <c r="AX116" i="7"/>
  <c r="AH116" i="7"/>
  <c r="R116" i="7"/>
  <c r="BM116" i="7"/>
  <c r="AW116" i="7"/>
  <c r="AG116" i="7"/>
  <c r="Q116" i="7"/>
  <c r="AJ116" i="7"/>
  <c r="BL116" i="7"/>
  <c r="AV116" i="7"/>
  <c r="AF116" i="7"/>
  <c r="P116" i="7"/>
  <c r="BK116" i="7"/>
  <c r="AU116" i="7"/>
  <c r="AE116" i="7"/>
  <c r="O116" i="7"/>
  <c r="BJ116" i="7"/>
  <c r="AT116" i="7"/>
  <c r="AD116" i="7"/>
  <c r="N116" i="7"/>
  <c r="BI116" i="7"/>
  <c r="AS116" i="7"/>
  <c r="AC116" i="7"/>
  <c r="M116" i="7"/>
  <c r="T116" i="7"/>
  <c r="BH116" i="7"/>
  <c r="AR116" i="7"/>
  <c r="AB116" i="7"/>
  <c r="L116" i="7"/>
  <c r="BO116" i="7"/>
  <c r="BG116" i="7"/>
  <c r="AQ116" i="7"/>
  <c r="AA116" i="7"/>
  <c r="K116" i="7"/>
  <c r="BF116" i="7"/>
  <c r="AP116" i="7"/>
  <c r="Z116" i="7"/>
  <c r="J116" i="7"/>
  <c r="BE116" i="7"/>
  <c r="AO116" i="7"/>
  <c r="Y116" i="7"/>
  <c r="I116" i="7"/>
  <c r="BD116" i="7"/>
  <c r="AN116" i="7"/>
  <c r="X116" i="7"/>
  <c r="H116" i="7"/>
  <c r="AY116" i="7"/>
  <c r="BC116" i="7"/>
  <c r="AM116" i="7"/>
  <c r="W116" i="7"/>
  <c r="G116" i="7"/>
  <c r="AZ116" i="7"/>
  <c r="BB116" i="7"/>
  <c r="AL116" i="7"/>
  <c r="V116" i="7"/>
  <c r="F116" i="7"/>
  <c r="BA116" i="7"/>
  <c r="AK116" i="7"/>
  <c r="U116" i="7"/>
  <c r="E116" i="7"/>
  <c r="AS69" i="8"/>
  <c r="M69" i="8"/>
  <c r="BH69" i="8"/>
  <c r="AR69" i="8"/>
  <c r="L69" i="8"/>
  <c r="BI69" i="8"/>
  <c r="AC69" i="8"/>
  <c r="AB69" i="8"/>
  <c r="BG69" i="8"/>
  <c r="AQ69" i="8"/>
  <c r="AA69" i="8"/>
  <c r="K69" i="8"/>
  <c r="AT60" i="8"/>
  <c r="BF69" i="8"/>
  <c r="Z69" i="8"/>
  <c r="BE69" i="8"/>
  <c r="AO69" i="8"/>
  <c r="Y69" i="8"/>
  <c r="I69" i="8"/>
  <c r="BD69" i="8"/>
  <c r="AN69" i="8"/>
  <c r="X69" i="8"/>
  <c r="H69" i="8"/>
  <c r="AT69" i="8"/>
  <c r="BJ60" i="8"/>
  <c r="AP69" i="8"/>
  <c r="BC69" i="8"/>
  <c r="W69" i="8"/>
  <c r="G69" i="8"/>
  <c r="BB69" i="8"/>
  <c r="AL69" i="8"/>
  <c r="V69" i="8"/>
  <c r="F69" i="8"/>
  <c r="BJ69" i="8"/>
  <c r="J69" i="8"/>
  <c r="AM69" i="8"/>
  <c r="BA69" i="8"/>
  <c r="AK69" i="8"/>
  <c r="U69" i="8"/>
  <c r="E69" i="8"/>
  <c r="AJ69" i="8"/>
  <c r="BO69" i="8"/>
  <c r="AY69" i="8"/>
  <c r="AI69" i="8"/>
  <c r="S69" i="8"/>
  <c r="AZ69" i="8"/>
  <c r="T69" i="8"/>
  <c r="BN69" i="8"/>
  <c r="AX69" i="8"/>
  <c r="AH69" i="8"/>
  <c r="R69" i="8"/>
  <c r="BM69" i="8"/>
  <c r="AW69" i="8"/>
  <c r="AG69" i="8"/>
  <c r="Q69" i="8"/>
  <c r="AD69" i="8"/>
  <c r="BL69" i="8"/>
  <c r="AV69" i="8"/>
  <c r="AF69" i="8"/>
  <c r="P69" i="8"/>
  <c r="BK69" i="8"/>
  <c r="AU69" i="8"/>
  <c r="AE69" i="8"/>
  <c r="O69" i="8"/>
  <c r="N69" i="8"/>
  <c r="AA76" i="7"/>
  <c r="BF76" i="7"/>
  <c r="AP76" i="7"/>
  <c r="Z76" i="7"/>
  <c r="J76" i="7"/>
  <c r="L76" i="7"/>
  <c r="BE76" i="7"/>
  <c r="AO76" i="7"/>
  <c r="Y76" i="7"/>
  <c r="I76" i="7"/>
  <c r="M76" i="7"/>
  <c r="BD76" i="7"/>
  <c r="AN76" i="7"/>
  <c r="X76" i="7"/>
  <c r="H76" i="7"/>
  <c r="BI76" i="7"/>
  <c r="BC76" i="7"/>
  <c r="AM76" i="7"/>
  <c r="W76" i="7"/>
  <c r="G76" i="7"/>
  <c r="BG76" i="7"/>
  <c r="BB76" i="7"/>
  <c r="AL76" i="7"/>
  <c r="V76" i="7"/>
  <c r="F76" i="7"/>
  <c r="BH76" i="7"/>
  <c r="AQ76" i="7"/>
  <c r="BA76" i="7"/>
  <c r="AK76" i="7"/>
  <c r="U76" i="7"/>
  <c r="E76" i="7"/>
  <c r="AB76" i="7"/>
  <c r="D76" i="7"/>
  <c r="AZ76" i="7"/>
  <c r="AJ76" i="7"/>
  <c r="T76" i="7"/>
  <c r="D116" i="7"/>
  <c r="BO76" i="7"/>
  <c r="AY76" i="7"/>
  <c r="AI76" i="7"/>
  <c r="S76" i="7"/>
  <c r="BN76" i="7"/>
  <c r="AX76" i="7"/>
  <c r="AH76" i="7"/>
  <c r="R76" i="7"/>
  <c r="BM76" i="7"/>
  <c r="AW76" i="7"/>
  <c r="AG76" i="7"/>
  <c r="Q76" i="7"/>
  <c r="BL76" i="7"/>
  <c r="AV76" i="7"/>
  <c r="AF76" i="7"/>
  <c r="P76" i="7"/>
  <c r="AS76" i="7"/>
  <c r="AR76" i="7"/>
  <c r="BK76" i="7"/>
  <c r="AU76" i="7"/>
  <c r="AE76" i="7"/>
  <c r="O76" i="7"/>
  <c r="AC76" i="7"/>
  <c r="K76" i="7"/>
  <c r="BJ76" i="7"/>
  <c r="AT76" i="7"/>
  <c r="AD76" i="7"/>
  <c r="N76" i="7"/>
  <c r="BC136" i="8"/>
  <c r="BC133" i="8" s="1"/>
  <c r="BC109" i="8" s="1"/>
  <c r="AM136" i="8"/>
  <c r="AM133" i="8" s="1"/>
  <c r="AM109" i="8" s="1"/>
  <c r="W136" i="8"/>
  <c r="W133" i="8" s="1"/>
  <c r="W109" i="8" s="1"/>
  <c r="G136" i="8"/>
  <c r="G133" i="8" s="1"/>
  <c r="G109" i="8" s="1"/>
  <c r="BM136" i="8"/>
  <c r="BM133" i="8" s="1"/>
  <c r="BM109" i="8" s="1"/>
  <c r="AW136" i="8"/>
  <c r="AW133" i="8" s="1"/>
  <c r="AW109" i="8" s="1"/>
  <c r="H136" i="8"/>
  <c r="H133" i="8" s="1"/>
  <c r="H109" i="8" s="1"/>
  <c r="AG136" i="8"/>
  <c r="AG133" i="8" s="1"/>
  <c r="AG109" i="8" s="1"/>
  <c r="BJ136" i="8"/>
  <c r="BJ133" i="8" s="1"/>
  <c r="BJ109" i="8" s="1"/>
  <c r="AT136" i="8"/>
  <c r="AT133" i="8" s="1"/>
  <c r="AT109" i="8" s="1"/>
  <c r="AD136" i="8"/>
  <c r="AD133" i="8" s="1"/>
  <c r="AD109" i="8" s="1"/>
  <c r="N136" i="8"/>
  <c r="N133" i="8" s="1"/>
  <c r="N109" i="8" s="1"/>
  <c r="L136" i="8"/>
  <c r="L133" i="8" s="1"/>
  <c r="L109" i="8" s="1"/>
  <c r="BG136" i="8"/>
  <c r="BG133" i="8" s="1"/>
  <c r="BG109" i="8" s="1"/>
  <c r="D133" i="8"/>
  <c r="BH136" i="8"/>
  <c r="BH133" i="8" s="1"/>
  <c r="BH109" i="8" s="1"/>
  <c r="AQ136" i="8"/>
  <c r="AQ133" i="8" s="1"/>
  <c r="AQ109" i="8" s="1"/>
  <c r="AA136" i="8"/>
  <c r="AA133" i="8" s="1"/>
  <c r="AA109" i="8" s="1"/>
  <c r="K136" i="8"/>
  <c r="K133" i="8" s="1"/>
  <c r="K109" i="8" s="1"/>
  <c r="BE136" i="8"/>
  <c r="BE133" i="8" s="1"/>
  <c r="BE109" i="8" s="1"/>
  <c r="AO136" i="8"/>
  <c r="AO133" i="8" s="1"/>
  <c r="AO109" i="8" s="1"/>
  <c r="Y136" i="8"/>
  <c r="Y133" i="8" s="1"/>
  <c r="Y109" i="8" s="1"/>
  <c r="I136" i="8"/>
  <c r="I133" i="8" s="1"/>
  <c r="I109" i="8" s="1"/>
  <c r="Q136" i="8"/>
  <c r="Q133" i="8" s="1"/>
  <c r="Q109" i="8" s="1"/>
  <c r="BK136" i="8"/>
  <c r="BK133" i="8" s="1"/>
  <c r="BK109" i="8" s="1"/>
  <c r="AU136" i="8"/>
  <c r="AU133" i="8" s="1"/>
  <c r="AU109" i="8" s="1"/>
  <c r="AE136" i="8"/>
  <c r="AE133" i="8" s="1"/>
  <c r="AE109" i="8" s="1"/>
  <c r="O136" i="8"/>
  <c r="O133" i="8" s="1"/>
  <c r="O109" i="8" s="1"/>
  <c r="BI136" i="8"/>
  <c r="BI133" i="8" s="1"/>
  <c r="BI109" i="8" s="1"/>
  <c r="AS136" i="8"/>
  <c r="AS133" i="8" s="1"/>
  <c r="AS109" i="8" s="1"/>
  <c r="AC136" i="8"/>
  <c r="AC133" i="8" s="1"/>
  <c r="AC109" i="8" s="1"/>
  <c r="M136" i="8"/>
  <c r="M133" i="8" s="1"/>
  <c r="M109" i="8" s="1"/>
  <c r="BF136" i="8"/>
  <c r="BF133" i="8" s="1"/>
  <c r="BF109" i="8" s="1"/>
  <c r="AP136" i="8"/>
  <c r="AP133" i="8" s="1"/>
  <c r="AP109" i="8" s="1"/>
  <c r="Z136" i="8"/>
  <c r="Z133" i="8" s="1"/>
  <c r="Z109" i="8" s="1"/>
  <c r="J136" i="8"/>
  <c r="J133" i="8" s="1"/>
  <c r="J109" i="8" s="1"/>
  <c r="AZ136" i="8"/>
  <c r="AZ133" i="8" s="1"/>
  <c r="AZ109" i="8" s="1"/>
  <c r="AJ136" i="8"/>
  <c r="AJ133" i="8" s="1"/>
  <c r="AJ109" i="8" s="1"/>
  <c r="T136" i="8"/>
  <c r="T133" i="8" s="1"/>
  <c r="T109" i="8" s="1"/>
  <c r="BN136" i="8"/>
  <c r="BN133" i="8" s="1"/>
  <c r="BN109" i="8" s="1"/>
  <c r="AX136" i="8"/>
  <c r="AX133" i="8" s="1"/>
  <c r="AX109" i="8" s="1"/>
  <c r="AR136" i="8"/>
  <c r="AR133" i="8" s="1"/>
  <c r="AR109" i="8" s="1"/>
  <c r="AB136" i="8"/>
  <c r="AB133" i="8" s="1"/>
  <c r="AB109" i="8" s="1"/>
  <c r="BD136" i="8"/>
  <c r="BD133" i="8" s="1"/>
  <c r="BD109" i="8" s="1"/>
  <c r="AN136" i="8"/>
  <c r="AN133" i="8" s="1"/>
  <c r="AN109" i="8" s="1"/>
  <c r="X136" i="8"/>
  <c r="X133" i="8" s="1"/>
  <c r="X109" i="8" s="1"/>
  <c r="BB136" i="8"/>
  <c r="BB133" i="8" s="1"/>
  <c r="BB109" i="8" s="1"/>
  <c r="AL136" i="8"/>
  <c r="AL133" i="8" s="1"/>
  <c r="AL109" i="8" s="1"/>
  <c r="V136" i="8"/>
  <c r="V133" i="8" s="1"/>
  <c r="V109" i="8" s="1"/>
  <c r="F136" i="8"/>
  <c r="F133" i="8" s="1"/>
  <c r="F109" i="8" s="1"/>
  <c r="BA136" i="8"/>
  <c r="BA133" i="8" s="1"/>
  <c r="BA109" i="8" s="1"/>
  <c r="AK136" i="8"/>
  <c r="AK133" i="8" s="1"/>
  <c r="AK109" i="8" s="1"/>
  <c r="U136" i="8"/>
  <c r="U133" i="8" s="1"/>
  <c r="U109" i="8" s="1"/>
  <c r="E136" i="8"/>
  <c r="E133" i="8" s="1"/>
  <c r="E109" i="8" s="1"/>
  <c r="BO136" i="8"/>
  <c r="BO133" i="8" s="1"/>
  <c r="BO109" i="8" s="1"/>
  <c r="AY136" i="8"/>
  <c r="AY133" i="8" s="1"/>
  <c r="AY109" i="8" s="1"/>
  <c r="AI136" i="8"/>
  <c r="AI133" i="8" s="1"/>
  <c r="AI109" i="8" s="1"/>
  <c r="S136" i="8"/>
  <c r="S133" i="8" s="1"/>
  <c r="S109" i="8" s="1"/>
  <c r="AH136" i="8"/>
  <c r="AH133" i="8" s="1"/>
  <c r="AH109" i="8" s="1"/>
  <c r="R136" i="8"/>
  <c r="R133" i="8" s="1"/>
  <c r="R109" i="8" s="1"/>
  <c r="BL136" i="8"/>
  <c r="BL133" i="8" s="1"/>
  <c r="BL109" i="8" s="1"/>
  <c r="AV136" i="8"/>
  <c r="AV133" i="8" s="1"/>
  <c r="AV109" i="8" s="1"/>
  <c r="AF136" i="8"/>
  <c r="AF133" i="8" s="1"/>
  <c r="AF109" i="8" s="1"/>
  <c r="P136" i="8"/>
  <c r="P133" i="8" s="1"/>
  <c r="P109" i="8" s="1"/>
  <c r="E33" i="8"/>
  <c r="F33" i="8"/>
  <c r="G33" i="8"/>
  <c r="H33" i="8"/>
  <c r="I33" i="8"/>
  <c r="J33" i="8"/>
  <c r="K33" i="8"/>
  <c r="L33" i="8"/>
  <c r="M33" i="8"/>
  <c r="N33" i="8"/>
  <c r="O33" i="8"/>
  <c r="P33" i="8"/>
  <c r="Q33" i="8"/>
  <c r="R33" i="8"/>
  <c r="S33" i="8"/>
  <c r="T33" i="8"/>
  <c r="U33" i="8"/>
  <c r="V33" i="8"/>
  <c r="W33" i="8"/>
  <c r="X33" i="8"/>
  <c r="Y33" i="8"/>
  <c r="Z33" i="8"/>
  <c r="AA33" i="8"/>
  <c r="AB33" i="8"/>
  <c r="AC33" i="8"/>
  <c r="AD33" i="8"/>
  <c r="AE33" i="8"/>
  <c r="AF33" i="8"/>
  <c r="AG33" i="8"/>
  <c r="AH33" i="8"/>
  <c r="AI33" i="8"/>
  <c r="AJ33" i="8"/>
  <c r="AK33" i="8"/>
  <c r="AL33" i="8"/>
  <c r="AM33" i="8"/>
  <c r="AN33" i="8"/>
  <c r="AO33" i="8"/>
  <c r="AP33" i="8"/>
  <c r="AQ33" i="8"/>
  <c r="AR33" i="8"/>
  <c r="AS33" i="8"/>
  <c r="AT33" i="8"/>
  <c r="AU33" i="8"/>
  <c r="AV33" i="8"/>
  <c r="AW33" i="8"/>
  <c r="AX33" i="8"/>
  <c r="AY33" i="8"/>
  <c r="AZ33" i="8"/>
  <c r="BA33" i="8"/>
  <c r="BB33" i="8"/>
  <c r="BC33" i="8"/>
  <c r="BD33" i="8"/>
  <c r="BE33" i="8"/>
  <c r="BF33" i="8"/>
  <c r="BG33" i="8"/>
  <c r="BH33" i="8"/>
  <c r="BI33" i="8"/>
  <c r="BJ33" i="8"/>
  <c r="BK33" i="8"/>
  <c r="BL33" i="8"/>
  <c r="BM33" i="8"/>
  <c r="BN33" i="8"/>
  <c r="BO33" i="8"/>
  <c r="D33" i="8"/>
  <c r="E97" i="8"/>
  <c r="F97" i="8"/>
  <c r="G97" i="8"/>
  <c r="H97" i="8"/>
  <c r="I97" i="8"/>
  <c r="J97" i="8"/>
  <c r="K97" i="8"/>
  <c r="L97" i="8"/>
  <c r="M97" i="8"/>
  <c r="N97" i="8"/>
  <c r="O97" i="8"/>
  <c r="P97" i="8"/>
  <c r="Q97" i="8"/>
  <c r="R97" i="8"/>
  <c r="S97" i="8"/>
  <c r="T97" i="8"/>
  <c r="U97" i="8"/>
  <c r="V97" i="8"/>
  <c r="W97" i="8"/>
  <c r="X97" i="8"/>
  <c r="Y97" i="8"/>
  <c r="Z97" i="8"/>
  <c r="AA97" i="8"/>
  <c r="AB97" i="8"/>
  <c r="AC97" i="8"/>
  <c r="AD97" i="8"/>
  <c r="AE97" i="8"/>
  <c r="AF97" i="8"/>
  <c r="AG97" i="8"/>
  <c r="AH97" i="8"/>
  <c r="AI97" i="8"/>
  <c r="AJ97" i="8"/>
  <c r="AK97" i="8"/>
  <c r="AL97" i="8"/>
  <c r="AM97" i="8"/>
  <c r="AN97" i="8"/>
  <c r="AO97" i="8"/>
  <c r="AP97" i="8"/>
  <c r="AQ97" i="8"/>
  <c r="AR97" i="8"/>
  <c r="AS97" i="8"/>
  <c r="AT97" i="8"/>
  <c r="AU97" i="8"/>
  <c r="AV97" i="8"/>
  <c r="AW97" i="8"/>
  <c r="AX97" i="8"/>
  <c r="AY97" i="8"/>
  <c r="AZ97" i="8"/>
  <c r="BA97" i="8"/>
  <c r="BB97" i="8"/>
  <c r="BC97" i="8"/>
  <c r="BD97" i="8"/>
  <c r="BE97" i="8"/>
  <c r="BF97" i="8"/>
  <c r="BG97" i="8"/>
  <c r="BH97" i="8"/>
  <c r="BI97" i="8"/>
  <c r="BJ97" i="8"/>
  <c r="BK97" i="8"/>
  <c r="BL97" i="8"/>
  <c r="BM97" i="8"/>
  <c r="BN97" i="8"/>
  <c r="BO97" i="8"/>
  <c r="D97" i="8"/>
  <c r="E95" i="8"/>
  <c r="F95" i="8"/>
  <c r="G95" i="8"/>
  <c r="H95" i="8"/>
  <c r="I95" i="8"/>
  <c r="J95" i="8"/>
  <c r="K95" i="8"/>
  <c r="L95" i="8"/>
  <c r="M95" i="8"/>
  <c r="N95" i="8"/>
  <c r="O95" i="8"/>
  <c r="P95" i="8"/>
  <c r="Q95" i="8"/>
  <c r="R95" i="8"/>
  <c r="S95" i="8"/>
  <c r="T95" i="8"/>
  <c r="U95" i="8"/>
  <c r="V95" i="8"/>
  <c r="W95" i="8"/>
  <c r="X95" i="8"/>
  <c r="Y95" i="8"/>
  <c r="Z95" i="8"/>
  <c r="AA95" i="8"/>
  <c r="AB95" i="8"/>
  <c r="AC95" i="8"/>
  <c r="AD95" i="8"/>
  <c r="AE95" i="8"/>
  <c r="AF95" i="8"/>
  <c r="AG95" i="8"/>
  <c r="AH95" i="8"/>
  <c r="AI95" i="8"/>
  <c r="AJ95" i="8"/>
  <c r="AK95" i="8"/>
  <c r="AL95" i="8"/>
  <c r="AM95" i="8"/>
  <c r="AN95" i="8"/>
  <c r="AO95" i="8"/>
  <c r="AP95" i="8"/>
  <c r="AQ95" i="8"/>
  <c r="AR95" i="8"/>
  <c r="AS95" i="8"/>
  <c r="AT95" i="8"/>
  <c r="AU95" i="8"/>
  <c r="AV95" i="8"/>
  <c r="AW95" i="8"/>
  <c r="AX95" i="8"/>
  <c r="AY95" i="8"/>
  <c r="AZ95" i="8"/>
  <c r="BA95" i="8"/>
  <c r="BB95" i="8"/>
  <c r="BC95" i="8"/>
  <c r="BD95" i="8"/>
  <c r="BE95" i="8"/>
  <c r="BF95" i="8"/>
  <c r="BG95" i="8"/>
  <c r="BH95" i="8"/>
  <c r="BI95" i="8"/>
  <c r="BJ95" i="8"/>
  <c r="BK95" i="8"/>
  <c r="BL95" i="8"/>
  <c r="BM95" i="8"/>
  <c r="BN95" i="8"/>
  <c r="BO95" i="8"/>
  <c r="D95" i="8"/>
  <c r="E93" i="8"/>
  <c r="F93" i="8"/>
  <c r="G93" i="8"/>
  <c r="H93" i="8"/>
  <c r="I93" i="8"/>
  <c r="J93" i="8"/>
  <c r="K93" i="8"/>
  <c r="L93" i="8"/>
  <c r="M93" i="8"/>
  <c r="N93" i="8"/>
  <c r="O93" i="8"/>
  <c r="P93" i="8"/>
  <c r="Q93" i="8"/>
  <c r="R93" i="8"/>
  <c r="S93" i="8"/>
  <c r="T93" i="8"/>
  <c r="U93" i="8"/>
  <c r="V93" i="8"/>
  <c r="W93" i="8"/>
  <c r="X93" i="8"/>
  <c r="Y93" i="8"/>
  <c r="Z93" i="8"/>
  <c r="AA93" i="8"/>
  <c r="AB93" i="8"/>
  <c r="AC93" i="8"/>
  <c r="AD93" i="8"/>
  <c r="AE93" i="8"/>
  <c r="AF93" i="8"/>
  <c r="AG93" i="8"/>
  <c r="AH93" i="8"/>
  <c r="AI93" i="8"/>
  <c r="AJ93" i="8"/>
  <c r="AK93" i="8"/>
  <c r="AL93" i="8"/>
  <c r="AM93" i="8"/>
  <c r="AN93" i="8"/>
  <c r="AO93" i="8"/>
  <c r="AP93" i="8"/>
  <c r="AQ93" i="8"/>
  <c r="AR93" i="8"/>
  <c r="AS93" i="8"/>
  <c r="AT93" i="8"/>
  <c r="AU93" i="8"/>
  <c r="AV93" i="8"/>
  <c r="AW93" i="8"/>
  <c r="AX93" i="8"/>
  <c r="AY93" i="8"/>
  <c r="AZ93" i="8"/>
  <c r="BA93" i="8"/>
  <c r="BB93" i="8"/>
  <c r="BC93" i="8"/>
  <c r="BD93" i="8"/>
  <c r="BE93" i="8"/>
  <c r="BF93" i="8"/>
  <c r="BG93" i="8"/>
  <c r="BH93" i="8"/>
  <c r="BI93" i="8"/>
  <c r="BJ93" i="8"/>
  <c r="BK93" i="8"/>
  <c r="BL93" i="8"/>
  <c r="BM93" i="8"/>
  <c r="BN93" i="8"/>
  <c r="BO93" i="8"/>
  <c r="D91" i="8"/>
  <c r="D93" i="8"/>
  <c r="E91" i="8"/>
  <c r="F91" i="8"/>
  <c r="G91" i="8"/>
  <c r="H91" i="8"/>
  <c r="I91" i="8"/>
  <c r="J91" i="8"/>
  <c r="K91" i="8"/>
  <c r="L91" i="8"/>
  <c r="M91" i="8"/>
  <c r="N91" i="8"/>
  <c r="O91" i="8"/>
  <c r="P91" i="8"/>
  <c r="Q91" i="8"/>
  <c r="R91" i="8"/>
  <c r="S91" i="8"/>
  <c r="T91" i="8"/>
  <c r="U91" i="8"/>
  <c r="V91" i="8"/>
  <c r="W91" i="8"/>
  <c r="X91" i="8"/>
  <c r="Y91" i="8"/>
  <c r="Z91" i="8"/>
  <c r="AA91" i="8"/>
  <c r="AB91" i="8"/>
  <c r="AC91" i="8"/>
  <c r="AD91" i="8"/>
  <c r="AE91" i="8"/>
  <c r="AF91" i="8"/>
  <c r="AG91" i="8"/>
  <c r="AH91" i="8"/>
  <c r="AI91" i="8"/>
  <c r="AJ91" i="8"/>
  <c r="AK91" i="8"/>
  <c r="AL91" i="8"/>
  <c r="AM91" i="8"/>
  <c r="AN91" i="8"/>
  <c r="AO91" i="8"/>
  <c r="AP91" i="8"/>
  <c r="AQ91" i="8"/>
  <c r="AR91" i="8"/>
  <c r="AS91" i="8"/>
  <c r="AT91" i="8"/>
  <c r="AU91" i="8"/>
  <c r="AV91" i="8"/>
  <c r="AW91" i="8"/>
  <c r="AX91" i="8"/>
  <c r="AY91" i="8"/>
  <c r="AZ91" i="8"/>
  <c r="BA91" i="8"/>
  <c r="BB91" i="8"/>
  <c r="BC91" i="8"/>
  <c r="BD91" i="8"/>
  <c r="BE91" i="8"/>
  <c r="BF91" i="8"/>
  <c r="BG91" i="8"/>
  <c r="BH91" i="8"/>
  <c r="BI91" i="8"/>
  <c r="BJ91" i="8"/>
  <c r="BK91" i="8"/>
  <c r="BL91" i="8"/>
  <c r="BM91" i="8"/>
  <c r="BN91" i="8"/>
  <c r="BO91" i="8"/>
  <c r="E89" i="8"/>
  <c r="F89" i="8"/>
  <c r="G89" i="8"/>
  <c r="H89" i="8"/>
  <c r="I89" i="8"/>
  <c r="J89" i="8"/>
  <c r="K89" i="8"/>
  <c r="L89" i="8"/>
  <c r="M89" i="8"/>
  <c r="N89" i="8"/>
  <c r="O89" i="8"/>
  <c r="P89" i="8"/>
  <c r="Q89" i="8"/>
  <c r="R89" i="8"/>
  <c r="S89" i="8"/>
  <c r="T89" i="8"/>
  <c r="U89" i="8"/>
  <c r="V89" i="8"/>
  <c r="W89" i="8"/>
  <c r="X89" i="8"/>
  <c r="Y89" i="8"/>
  <c r="Z89" i="8"/>
  <c r="AA89" i="8"/>
  <c r="AB89" i="8"/>
  <c r="AC89" i="8"/>
  <c r="AD89" i="8"/>
  <c r="AE89" i="8"/>
  <c r="AF89" i="8"/>
  <c r="AG89" i="8"/>
  <c r="AH89" i="8"/>
  <c r="AI89" i="8"/>
  <c r="AJ89" i="8"/>
  <c r="AK89" i="8"/>
  <c r="AL89" i="8"/>
  <c r="AM89" i="8"/>
  <c r="AN89" i="8"/>
  <c r="AO89" i="8"/>
  <c r="AP89" i="8"/>
  <c r="AQ89" i="8"/>
  <c r="AR89" i="8"/>
  <c r="AS89" i="8"/>
  <c r="AT89" i="8"/>
  <c r="AU89" i="8"/>
  <c r="AV89" i="8"/>
  <c r="AW89" i="8"/>
  <c r="AX89" i="8"/>
  <c r="AY89" i="8"/>
  <c r="AZ89" i="8"/>
  <c r="BA89" i="8"/>
  <c r="BB89" i="8"/>
  <c r="BC89" i="8"/>
  <c r="BD89" i="8"/>
  <c r="BE89" i="8"/>
  <c r="BF89" i="8"/>
  <c r="BG89" i="8"/>
  <c r="BH89" i="8"/>
  <c r="BI89" i="8"/>
  <c r="BJ89" i="8"/>
  <c r="BK89" i="8"/>
  <c r="BL89" i="8"/>
  <c r="BM89" i="8"/>
  <c r="BN89" i="8"/>
  <c r="BO89" i="8"/>
  <c r="D89" i="8"/>
  <c r="T88" i="8" l="1"/>
  <c r="BG88" i="8"/>
  <c r="AQ88" i="8"/>
  <c r="AJ88" i="8"/>
  <c r="AZ88" i="8"/>
  <c r="BA88" i="8"/>
  <c r="AA88" i="8"/>
  <c r="K88" i="8"/>
  <c r="Z88" i="8"/>
  <c r="BF88" i="8"/>
  <c r="AP88" i="8"/>
  <c r="AK88" i="8"/>
  <c r="AU88" i="8"/>
  <c r="AD88" i="8"/>
  <c r="N88" i="8"/>
  <c r="AT88" i="8"/>
  <c r="AE88" i="8"/>
  <c r="BK88" i="8"/>
  <c r="O88" i="8"/>
  <c r="BJ88" i="8"/>
  <c r="J88" i="8"/>
  <c r="H88" i="8"/>
  <c r="G88" i="8"/>
  <c r="X88" i="8"/>
  <c r="BD88" i="8"/>
  <c r="AN88" i="8"/>
  <c r="U88" i="8"/>
  <c r="E88" i="8"/>
  <c r="BL88" i="8"/>
  <c r="BE88" i="8"/>
  <c r="BC88" i="8"/>
  <c r="AM88" i="8"/>
  <c r="W88" i="8"/>
  <c r="AX88" i="8"/>
  <c r="AW88" i="8"/>
  <c r="Q88" i="8"/>
  <c r="AG88" i="8"/>
  <c r="AV88" i="8"/>
  <c r="AF88" i="8"/>
  <c r="P88" i="8"/>
  <c r="AI88" i="8"/>
  <c r="AH88" i="8"/>
  <c r="AC88" i="8"/>
  <c r="AY88" i="8"/>
  <c r="BN88" i="8"/>
  <c r="AS88" i="8"/>
  <c r="M88" i="8"/>
  <c r="BH88" i="8"/>
  <c r="AR88" i="8"/>
  <c r="AB88" i="8"/>
  <c r="L88" i="8"/>
  <c r="S88" i="8"/>
  <c r="BI88" i="8"/>
  <c r="R88" i="8"/>
  <c r="BM88" i="8"/>
  <c r="AO88" i="8"/>
  <c r="Y88" i="8"/>
  <c r="I88" i="8"/>
  <c r="BO88" i="8"/>
  <c r="BB88" i="8"/>
  <c r="AL88" i="8"/>
  <c r="V88" i="8"/>
  <c r="F88" i="8"/>
  <c r="E96" i="7"/>
  <c r="F96" i="7"/>
  <c r="G96" i="7"/>
  <c r="H96" i="7"/>
  <c r="I96" i="7"/>
  <c r="J96" i="7"/>
  <c r="K96" i="7"/>
  <c r="L96" i="7"/>
  <c r="M96" i="7"/>
  <c r="N96" i="7"/>
  <c r="O96" i="7"/>
  <c r="P96" i="7"/>
  <c r="Q96" i="7"/>
  <c r="R96" i="7"/>
  <c r="S96" i="7"/>
  <c r="T96" i="7"/>
  <c r="U96" i="7"/>
  <c r="V96" i="7"/>
  <c r="W96" i="7"/>
  <c r="X96" i="7"/>
  <c r="Y96" i="7"/>
  <c r="Z96" i="7"/>
  <c r="AA96" i="7"/>
  <c r="AB96" i="7"/>
  <c r="AC96" i="7"/>
  <c r="AD96" i="7"/>
  <c r="AE96" i="7"/>
  <c r="AF96" i="7"/>
  <c r="AG96" i="7"/>
  <c r="AH96" i="7"/>
  <c r="AI96" i="7"/>
  <c r="AJ96" i="7"/>
  <c r="AK96" i="7"/>
  <c r="AL96" i="7"/>
  <c r="AM96" i="7"/>
  <c r="AN96" i="7"/>
  <c r="AO96" i="7"/>
  <c r="AP96" i="7"/>
  <c r="AQ96" i="7"/>
  <c r="AR96" i="7"/>
  <c r="AS96" i="7"/>
  <c r="AT96" i="7"/>
  <c r="AU96" i="7"/>
  <c r="AV96" i="7"/>
  <c r="AW96" i="7"/>
  <c r="AX96" i="7"/>
  <c r="AY96" i="7"/>
  <c r="AZ96" i="7"/>
  <c r="BA96" i="7"/>
  <c r="BB96" i="7"/>
  <c r="BC96" i="7"/>
  <c r="BD96" i="7"/>
  <c r="BE96" i="7"/>
  <c r="BF96" i="7"/>
  <c r="BG96" i="7"/>
  <c r="BH96" i="7"/>
  <c r="BI96" i="7"/>
  <c r="BJ96" i="7"/>
  <c r="BK96" i="7"/>
  <c r="BL96" i="7"/>
  <c r="BM96" i="7"/>
  <c r="BN96" i="7"/>
  <c r="BO96" i="7"/>
  <c r="D96" i="7"/>
  <c r="E98" i="7"/>
  <c r="F98" i="7"/>
  <c r="G98" i="7"/>
  <c r="H98" i="7"/>
  <c r="I98" i="7"/>
  <c r="J98" i="7"/>
  <c r="K98" i="7"/>
  <c r="L98" i="7"/>
  <c r="M98" i="7"/>
  <c r="N98" i="7"/>
  <c r="O98" i="7"/>
  <c r="P98" i="7"/>
  <c r="Q98" i="7"/>
  <c r="R98" i="7"/>
  <c r="S98" i="7"/>
  <c r="T98" i="7"/>
  <c r="U98" i="7"/>
  <c r="V98" i="7"/>
  <c r="W98" i="7"/>
  <c r="X98" i="7"/>
  <c r="Y98" i="7"/>
  <c r="Z98" i="7"/>
  <c r="AA98" i="7"/>
  <c r="AB98" i="7"/>
  <c r="AC98" i="7"/>
  <c r="AD98" i="7"/>
  <c r="AE98" i="7"/>
  <c r="AF98" i="7"/>
  <c r="AG98" i="7"/>
  <c r="AH98" i="7"/>
  <c r="AI98" i="7"/>
  <c r="AJ98" i="7"/>
  <c r="AK98" i="7"/>
  <c r="AL98" i="7"/>
  <c r="AM98" i="7"/>
  <c r="AN98" i="7"/>
  <c r="AO98" i="7"/>
  <c r="AP98" i="7"/>
  <c r="AQ98" i="7"/>
  <c r="AR98" i="7"/>
  <c r="AS98" i="7"/>
  <c r="AT98" i="7"/>
  <c r="AU98" i="7"/>
  <c r="AV98" i="7"/>
  <c r="AW98" i="7"/>
  <c r="AX98" i="7"/>
  <c r="AY98" i="7"/>
  <c r="AZ98" i="7"/>
  <c r="BA98" i="7"/>
  <c r="BB98" i="7"/>
  <c r="BC98" i="7"/>
  <c r="BD98" i="7"/>
  <c r="BE98" i="7"/>
  <c r="BF98" i="7"/>
  <c r="BG98" i="7"/>
  <c r="BH98" i="7"/>
  <c r="BI98" i="7"/>
  <c r="BJ98" i="7"/>
  <c r="BK98" i="7"/>
  <c r="BL98" i="7"/>
  <c r="BM98" i="7"/>
  <c r="BN98" i="7"/>
  <c r="BO98" i="7"/>
  <c r="D98" i="7"/>
  <c r="E100" i="7"/>
  <c r="F100" i="7"/>
  <c r="G100" i="7"/>
  <c r="H100" i="7"/>
  <c r="I100" i="7"/>
  <c r="J100" i="7"/>
  <c r="K100" i="7"/>
  <c r="L100" i="7"/>
  <c r="M100" i="7"/>
  <c r="N100" i="7"/>
  <c r="O100" i="7"/>
  <c r="P100" i="7"/>
  <c r="Q100" i="7"/>
  <c r="R100" i="7"/>
  <c r="S100" i="7"/>
  <c r="T100" i="7"/>
  <c r="U100" i="7"/>
  <c r="V100" i="7"/>
  <c r="W100" i="7"/>
  <c r="X100" i="7"/>
  <c r="Y100" i="7"/>
  <c r="Z100" i="7"/>
  <c r="AA100" i="7"/>
  <c r="AB100" i="7"/>
  <c r="AC100" i="7"/>
  <c r="AD100" i="7"/>
  <c r="AE100" i="7"/>
  <c r="AF100" i="7"/>
  <c r="AG100" i="7"/>
  <c r="AH100" i="7"/>
  <c r="AI100" i="7"/>
  <c r="AJ100" i="7"/>
  <c r="AK100" i="7"/>
  <c r="AL100" i="7"/>
  <c r="AM100" i="7"/>
  <c r="AN100" i="7"/>
  <c r="AO100" i="7"/>
  <c r="AP100" i="7"/>
  <c r="AQ100" i="7"/>
  <c r="AR100" i="7"/>
  <c r="AS100" i="7"/>
  <c r="AT100" i="7"/>
  <c r="AU100" i="7"/>
  <c r="AV100" i="7"/>
  <c r="AW100" i="7"/>
  <c r="AX100" i="7"/>
  <c r="AY100" i="7"/>
  <c r="AZ100" i="7"/>
  <c r="BA100" i="7"/>
  <c r="BB100" i="7"/>
  <c r="BC100" i="7"/>
  <c r="BD100" i="7"/>
  <c r="BE100" i="7"/>
  <c r="BF100" i="7"/>
  <c r="BG100" i="7"/>
  <c r="BH100" i="7"/>
  <c r="BI100" i="7"/>
  <c r="BJ100" i="7"/>
  <c r="BK100" i="7"/>
  <c r="BL100" i="7"/>
  <c r="BM100" i="7"/>
  <c r="BN100" i="7"/>
  <c r="BO100" i="7"/>
  <c r="D100" i="7"/>
  <c r="E102" i="7"/>
  <c r="F102" i="7"/>
  <c r="G102" i="7"/>
  <c r="H102" i="7"/>
  <c r="I102" i="7"/>
  <c r="J102" i="7"/>
  <c r="K102" i="7"/>
  <c r="L102" i="7"/>
  <c r="M102" i="7"/>
  <c r="N102" i="7"/>
  <c r="O102" i="7"/>
  <c r="P102" i="7"/>
  <c r="Q102" i="7"/>
  <c r="R102" i="7"/>
  <c r="S102" i="7"/>
  <c r="T102" i="7"/>
  <c r="U102" i="7"/>
  <c r="V102" i="7"/>
  <c r="W102" i="7"/>
  <c r="X102" i="7"/>
  <c r="Y102" i="7"/>
  <c r="Z102" i="7"/>
  <c r="AA102" i="7"/>
  <c r="AB102" i="7"/>
  <c r="AC102" i="7"/>
  <c r="AD102" i="7"/>
  <c r="AE102" i="7"/>
  <c r="AF102" i="7"/>
  <c r="AG102" i="7"/>
  <c r="AH102" i="7"/>
  <c r="AI102" i="7"/>
  <c r="AJ102" i="7"/>
  <c r="AK102" i="7"/>
  <c r="AL102" i="7"/>
  <c r="AM102" i="7"/>
  <c r="AN102" i="7"/>
  <c r="AO102" i="7"/>
  <c r="AP102" i="7"/>
  <c r="AQ102" i="7"/>
  <c r="AR102" i="7"/>
  <c r="AS102" i="7"/>
  <c r="AT102" i="7"/>
  <c r="AU102" i="7"/>
  <c r="AV102" i="7"/>
  <c r="AW102" i="7"/>
  <c r="AX102" i="7"/>
  <c r="AY102" i="7"/>
  <c r="AZ102" i="7"/>
  <c r="BA102" i="7"/>
  <c r="BB102" i="7"/>
  <c r="BC102" i="7"/>
  <c r="BD102" i="7"/>
  <c r="BE102" i="7"/>
  <c r="BF102" i="7"/>
  <c r="BG102" i="7"/>
  <c r="BH102" i="7"/>
  <c r="BI102" i="7"/>
  <c r="BJ102" i="7"/>
  <c r="BK102" i="7"/>
  <c r="BL102" i="7"/>
  <c r="BM102" i="7"/>
  <c r="BN102" i="7"/>
  <c r="BO102" i="7"/>
  <c r="D102" i="7"/>
  <c r="E104" i="7"/>
  <c r="F104" i="7"/>
  <c r="G104" i="7"/>
  <c r="H104" i="7"/>
  <c r="I104" i="7"/>
  <c r="J104" i="7"/>
  <c r="K104" i="7"/>
  <c r="L104" i="7"/>
  <c r="M104" i="7"/>
  <c r="N104" i="7"/>
  <c r="O104" i="7"/>
  <c r="P104" i="7"/>
  <c r="Q104" i="7"/>
  <c r="R104" i="7"/>
  <c r="S104" i="7"/>
  <c r="T104" i="7"/>
  <c r="U104" i="7"/>
  <c r="V104" i="7"/>
  <c r="W104" i="7"/>
  <c r="X104" i="7"/>
  <c r="Y104" i="7"/>
  <c r="Z104" i="7"/>
  <c r="AA104" i="7"/>
  <c r="AB104" i="7"/>
  <c r="AC104" i="7"/>
  <c r="AD104" i="7"/>
  <c r="AE104" i="7"/>
  <c r="AF104" i="7"/>
  <c r="AG104" i="7"/>
  <c r="AH104" i="7"/>
  <c r="AI104" i="7"/>
  <c r="AJ104" i="7"/>
  <c r="D104" i="7"/>
  <c r="AK104" i="7"/>
  <c r="AL104" i="7"/>
  <c r="AM104" i="7"/>
  <c r="AN104" i="7"/>
  <c r="AO104" i="7"/>
  <c r="AP104" i="7"/>
  <c r="AQ104" i="7"/>
  <c r="AR104" i="7"/>
  <c r="AS104" i="7"/>
  <c r="AT104" i="7"/>
  <c r="AU104" i="7"/>
  <c r="AV104" i="7"/>
  <c r="AW104" i="7"/>
  <c r="AX104" i="7"/>
  <c r="AY104" i="7"/>
  <c r="AZ104" i="7"/>
  <c r="BA104" i="7"/>
  <c r="BB104" i="7"/>
  <c r="BC104" i="7"/>
  <c r="BD104" i="7"/>
  <c r="BE104" i="7"/>
  <c r="BF104" i="7"/>
  <c r="BG104" i="7"/>
  <c r="BH104" i="7"/>
  <c r="BI104" i="7"/>
  <c r="BJ104" i="7"/>
  <c r="BK104" i="7"/>
  <c r="BL104" i="7"/>
  <c r="BM104" i="7"/>
  <c r="BN104" i="7"/>
  <c r="BO104" i="7"/>
  <c r="D95" i="7" l="1"/>
  <c r="AH95" i="7"/>
  <c r="R95" i="7"/>
  <c r="AE95" i="7"/>
  <c r="BK95" i="7"/>
  <c r="BN95" i="7"/>
  <c r="H95" i="7"/>
  <c r="Q95" i="7"/>
  <c r="BL95" i="7"/>
  <c r="AV95" i="7"/>
  <c r="AF95" i="7"/>
  <c r="P95" i="7"/>
  <c r="AW95" i="7"/>
  <c r="BJ95" i="7"/>
  <c r="AT95" i="7"/>
  <c r="AD95" i="7"/>
  <c r="N95" i="7"/>
  <c r="O95" i="7"/>
  <c r="BI95" i="7"/>
  <c r="AS95" i="7"/>
  <c r="AC95" i="7"/>
  <c r="M95" i="7"/>
  <c r="AX95" i="7"/>
  <c r="BH95" i="7"/>
  <c r="AR95" i="7"/>
  <c r="AB95" i="7"/>
  <c r="L95" i="7"/>
  <c r="AU95" i="7"/>
  <c r="BG95" i="7"/>
  <c r="AQ95" i="7"/>
  <c r="AA95" i="7"/>
  <c r="K95" i="7"/>
  <c r="BF95" i="7"/>
  <c r="AP95" i="7"/>
  <c r="Z95" i="7"/>
  <c r="J95" i="7"/>
  <c r="BE95" i="7"/>
  <c r="AO95" i="7"/>
  <c r="Y95" i="7"/>
  <c r="I95" i="7"/>
  <c r="BM95" i="7"/>
  <c r="BD95" i="7"/>
  <c r="AN95" i="7"/>
  <c r="X95" i="7"/>
  <c r="BC95" i="7"/>
  <c r="AM95" i="7"/>
  <c r="W95" i="7"/>
  <c r="G95" i="7"/>
  <c r="BB95" i="7"/>
  <c r="AL95" i="7"/>
  <c r="V95" i="7"/>
  <c r="F95" i="7"/>
  <c r="BA95" i="7"/>
  <c r="AK95" i="7"/>
  <c r="U95" i="7"/>
  <c r="E95" i="7"/>
  <c r="AZ95" i="7"/>
  <c r="AJ95" i="7"/>
  <c r="T95" i="7"/>
  <c r="AG95" i="7"/>
  <c r="BO95" i="7"/>
  <c r="AY95" i="7"/>
  <c r="AI95" i="7"/>
  <c r="S95" i="7"/>
  <c r="BO23" i="8"/>
  <c r="BO16" i="8" s="1"/>
  <c r="BO12" i="8" s="1"/>
  <c r="BO11" i="8" s="1"/>
  <c r="BN23" i="8"/>
  <c r="BN16" i="8" s="1"/>
  <c r="BN12" i="8" s="1"/>
  <c r="BN11" i="8" s="1"/>
  <c r="BM23" i="8"/>
  <c r="BM16" i="8" s="1"/>
  <c r="BM12" i="8" s="1"/>
  <c r="BM11" i="8" s="1"/>
  <c r="BL23" i="8"/>
  <c r="BL16" i="8" s="1"/>
  <c r="BL12" i="8" s="1"/>
  <c r="BL11" i="8" s="1"/>
  <c r="BK23" i="8"/>
  <c r="BK16" i="8" s="1"/>
  <c r="BK12" i="8" s="1"/>
  <c r="BK11" i="8" s="1"/>
  <c r="BJ23" i="8"/>
  <c r="BJ16" i="8" s="1"/>
  <c r="BJ12" i="8" s="1"/>
  <c r="BJ11" i="8" s="1"/>
  <c r="BI23" i="8"/>
  <c r="BI16" i="8" s="1"/>
  <c r="BI12" i="8" s="1"/>
  <c r="BI11" i="8" s="1"/>
  <c r="BH23" i="8"/>
  <c r="BH16" i="8" s="1"/>
  <c r="BH12" i="8" s="1"/>
  <c r="BH11" i="8" s="1"/>
  <c r="BG23" i="8"/>
  <c r="BG16" i="8" s="1"/>
  <c r="BG12" i="8" s="1"/>
  <c r="BG11" i="8" s="1"/>
  <c r="BF23" i="8"/>
  <c r="BF16" i="8" s="1"/>
  <c r="BF12" i="8" s="1"/>
  <c r="BF11" i="8" s="1"/>
  <c r="BE23" i="8"/>
  <c r="BE16" i="8" s="1"/>
  <c r="BE12" i="8" s="1"/>
  <c r="BE11" i="8" s="1"/>
  <c r="BD23" i="8"/>
  <c r="BD16" i="8" s="1"/>
  <c r="BD12" i="8" s="1"/>
  <c r="BD11" i="8" s="1"/>
  <c r="BC23" i="8"/>
  <c r="BC16" i="8" s="1"/>
  <c r="BC12" i="8" s="1"/>
  <c r="BC11" i="8" s="1"/>
  <c r="BB23" i="8"/>
  <c r="BB16" i="8" s="1"/>
  <c r="BB12" i="8" s="1"/>
  <c r="BB11" i="8" s="1"/>
  <c r="BA23" i="8"/>
  <c r="BA16" i="8" s="1"/>
  <c r="BA12" i="8" s="1"/>
  <c r="BA11" i="8" s="1"/>
  <c r="AZ23" i="8"/>
  <c r="AZ16" i="8" s="1"/>
  <c r="AZ12" i="8" s="1"/>
  <c r="AZ11" i="8" s="1"/>
  <c r="AY23" i="8"/>
  <c r="AY16" i="8" s="1"/>
  <c r="AY12" i="8" s="1"/>
  <c r="AY11" i="8" s="1"/>
  <c r="AX23" i="8"/>
  <c r="AX16" i="8" s="1"/>
  <c r="AX12" i="8" s="1"/>
  <c r="AX11" i="8" s="1"/>
  <c r="AW23" i="8"/>
  <c r="AW16" i="8" s="1"/>
  <c r="AW12" i="8" s="1"/>
  <c r="AW11" i="8" s="1"/>
  <c r="AV23" i="8"/>
  <c r="AV16" i="8" s="1"/>
  <c r="AV12" i="8" s="1"/>
  <c r="AV11" i="8" s="1"/>
  <c r="AU23" i="8"/>
  <c r="AU16" i="8" s="1"/>
  <c r="AU12" i="8" s="1"/>
  <c r="AU11" i="8" s="1"/>
  <c r="AT23" i="8"/>
  <c r="AT16" i="8" s="1"/>
  <c r="AT12" i="8" s="1"/>
  <c r="AT11" i="8" s="1"/>
  <c r="AS23" i="8"/>
  <c r="AS16" i="8" s="1"/>
  <c r="AS12" i="8" s="1"/>
  <c r="AS11" i="8" s="1"/>
  <c r="AR23" i="8"/>
  <c r="AR16" i="8" s="1"/>
  <c r="AR12" i="8" s="1"/>
  <c r="AR11" i="8" s="1"/>
  <c r="AQ23" i="8"/>
  <c r="AQ16" i="8" s="1"/>
  <c r="AQ12" i="8" s="1"/>
  <c r="AQ11" i="8" s="1"/>
  <c r="AP23" i="8"/>
  <c r="AP16" i="8" s="1"/>
  <c r="AP12" i="8" s="1"/>
  <c r="AP11" i="8" s="1"/>
  <c r="AO23" i="8"/>
  <c r="AO16" i="8" s="1"/>
  <c r="AO12" i="8" s="1"/>
  <c r="AO11" i="8" s="1"/>
  <c r="AN23" i="8"/>
  <c r="AN16" i="8" s="1"/>
  <c r="AN12" i="8" s="1"/>
  <c r="AN11" i="8" s="1"/>
  <c r="AM23" i="8"/>
  <c r="AM16" i="8" s="1"/>
  <c r="AM12" i="8" s="1"/>
  <c r="AM11" i="8" s="1"/>
  <c r="AL23" i="8"/>
  <c r="AL16" i="8" s="1"/>
  <c r="AL12" i="8" s="1"/>
  <c r="AL11" i="8" s="1"/>
  <c r="AK23" i="8"/>
  <c r="AK16" i="8" s="1"/>
  <c r="AK12" i="8" s="1"/>
  <c r="AK11" i="8" s="1"/>
  <c r="AJ23" i="8"/>
  <c r="AJ16" i="8" s="1"/>
  <c r="AJ12" i="8" s="1"/>
  <c r="AJ11" i="8" s="1"/>
  <c r="AI23" i="8"/>
  <c r="AI16" i="8" s="1"/>
  <c r="AI12" i="8" s="1"/>
  <c r="AI11" i="8" s="1"/>
  <c r="AH23" i="8"/>
  <c r="AH16" i="8" s="1"/>
  <c r="AH12" i="8" s="1"/>
  <c r="AH11" i="8" s="1"/>
  <c r="AG23" i="8"/>
  <c r="AG16" i="8" s="1"/>
  <c r="AG12" i="8" s="1"/>
  <c r="AG11" i="8" s="1"/>
  <c r="AF23" i="8"/>
  <c r="AF16" i="8" s="1"/>
  <c r="AF12" i="8" s="1"/>
  <c r="AF11" i="8" s="1"/>
  <c r="AE23" i="8"/>
  <c r="AE16" i="8" s="1"/>
  <c r="AE12" i="8" s="1"/>
  <c r="AE11" i="8" s="1"/>
  <c r="AD23" i="8"/>
  <c r="AD16" i="8" s="1"/>
  <c r="AD12" i="8" s="1"/>
  <c r="AD11" i="8" s="1"/>
  <c r="AC23" i="8"/>
  <c r="AC16" i="8" s="1"/>
  <c r="AC12" i="8" s="1"/>
  <c r="AC11" i="8" s="1"/>
  <c r="AB23" i="8"/>
  <c r="AB16" i="8" s="1"/>
  <c r="AB12" i="8" s="1"/>
  <c r="AB11" i="8" s="1"/>
  <c r="AA23" i="8"/>
  <c r="AA16" i="8" s="1"/>
  <c r="AA12" i="8" s="1"/>
  <c r="AA11" i="8" s="1"/>
  <c r="Z23" i="8"/>
  <c r="Z16" i="8" s="1"/>
  <c r="Z12" i="8" s="1"/>
  <c r="Z11" i="8" s="1"/>
  <c r="Y23" i="8"/>
  <c r="Y16" i="8" s="1"/>
  <c r="Y12" i="8" s="1"/>
  <c r="Y11" i="8" s="1"/>
  <c r="X23" i="8"/>
  <c r="X16" i="8" s="1"/>
  <c r="X12" i="8" s="1"/>
  <c r="X11" i="8" s="1"/>
  <c r="W23" i="8"/>
  <c r="W16" i="8" s="1"/>
  <c r="W12" i="8" s="1"/>
  <c r="W11" i="8" s="1"/>
  <c r="V23" i="8"/>
  <c r="V16" i="8" s="1"/>
  <c r="V12" i="8" s="1"/>
  <c r="V11" i="8" s="1"/>
  <c r="U23" i="8"/>
  <c r="U16" i="8" s="1"/>
  <c r="U12" i="8" s="1"/>
  <c r="U11" i="8" s="1"/>
  <c r="T23" i="8"/>
  <c r="T16" i="8" s="1"/>
  <c r="T12" i="8" s="1"/>
  <c r="T11" i="8" s="1"/>
  <c r="S23" i="8"/>
  <c r="S16" i="8" s="1"/>
  <c r="S12" i="8" s="1"/>
  <c r="S11" i="8" s="1"/>
  <c r="R23" i="8"/>
  <c r="R16" i="8" s="1"/>
  <c r="R12" i="8" s="1"/>
  <c r="R11" i="8" s="1"/>
  <c r="Q23" i="8"/>
  <c r="Q16" i="8" s="1"/>
  <c r="Q12" i="8" s="1"/>
  <c r="Q11" i="8" s="1"/>
  <c r="P23" i="8"/>
  <c r="P16" i="8" s="1"/>
  <c r="P12" i="8" s="1"/>
  <c r="P11" i="8" s="1"/>
  <c r="O23" i="8"/>
  <c r="O16" i="8" s="1"/>
  <c r="O12" i="8" s="1"/>
  <c r="O11" i="8" s="1"/>
  <c r="N23" i="8"/>
  <c r="N16" i="8" s="1"/>
  <c r="N12" i="8" s="1"/>
  <c r="N11" i="8" s="1"/>
  <c r="M23" i="8"/>
  <c r="M16" i="8" s="1"/>
  <c r="M12" i="8" s="1"/>
  <c r="M11" i="8" s="1"/>
  <c r="L23" i="8"/>
  <c r="L16" i="8" s="1"/>
  <c r="L12" i="8" s="1"/>
  <c r="L11" i="8" s="1"/>
  <c r="K23" i="8"/>
  <c r="K16" i="8" s="1"/>
  <c r="K12" i="8" s="1"/>
  <c r="K11" i="8" s="1"/>
  <c r="J23" i="8"/>
  <c r="J16" i="8" s="1"/>
  <c r="J12" i="8" s="1"/>
  <c r="J11" i="8" s="1"/>
  <c r="I23" i="8"/>
  <c r="I16" i="8" s="1"/>
  <c r="I12" i="8" s="1"/>
  <c r="I11" i="8" s="1"/>
  <c r="H23" i="8"/>
  <c r="H16" i="8" s="1"/>
  <c r="H12" i="8" s="1"/>
  <c r="H11" i="8" s="1"/>
  <c r="G23" i="8"/>
  <c r="G16" i="8" s="1"/>
  <c r="G12" i="8" s="1"/>
  <c r="G11" i="8" s="1"/>
  <c r="G6" i="8" s="1"/>
  <c r="F23" i="8"/>
  <c r="F16" i="8" s="1"/>
  <c r="F12" i="8" s="1"/>
  <c r="F11" i="8" s="1"/>
  <c r="F6" i="8" s="1"/>
  <c r="E23" i="8"/>
  <c r="E16" i="8" s="1"/>
  <c r="E12" i="8" s="1"/>
  <c r="E11" i="8" s="1"/>
  <c r="E6" i="8" s="1"/>
  <c r="D23" i="8"/>
  <c r="D11" i="8" s="1"/>
  <c r="E24" i="7"/>
  <c r="E17" i="7" s="1"/>
  <c r="F24" i="7"/>
  <c r="F17" i="7" s="1"/>
  <c r="G24" i="7"/>
  <c r="G17" i="7" s="1"/>
  <c r="H24" i="7"/>
  <c r="H17" i="7" s="1"/>
  <c r="I24" i="7"/>
  <c r="I17" i="7" s="1"/>
  <c r="J24" i="7"/>
  <c r="J17" i="7" s="1"/>
  <c r="J13" i="7" s="1"/>
  <c r="J12" i="7" s="1"/>
  <c r="K24" i="7"/>
  <c r="K17" i="7" s="1"/>
  <c r="L24" i="7"/>
  <c r="L17" i="7" s="1"/>
  <c r="M24" i="7"/>
  <c r="M17" i="7" s="1"/>
  <c r="M13" i="7" s="1"/>
  <c r="M12" i="7" s="1"/>
  <c r="N24" i="7"/>
  <c r="N17" i="7" s="1"/>
  <c r="N13" i="7" s="1"/>
  <c r="N12" i="7" s="1"/>
  <c r="O24" i="7"/>
  <c r="O17" i="7" s="1"/>
  <c r="O13" i="7" s="1"/>
  <c r="O12" i="7" s="1"/>
  <c r="P24" i="7"/>
  <c r="P17" i="7" s="1"/>
  <c r="P13" i="7" s="1"/>
  <c r="P12" i="7" s="1"/>
  <c r="Q24" i="7"/>
  <c r="Q17" i="7" s="1"/>
  <c r="Q13" i="7" s="1"/>
  <c r="Q12" i="7" s="1"/>
  <c r="R24" i="7"/>
  <c r="R17" i="7" s="1"/>
  <c r="R13" i="7" s="1"/>
  <c r="R12" i="7" s="1"/>
  <c r="S24" i="7"/>
  <c r="S17" i="7" s="1"/>
  <c r="T24" i="7"/>
  <c r="T17" i="7" s="1"/>
  <c r="T13" i="7" s="1"/>
  <c r="T12" i="7" s="1"/>
  <c r="U24" i="7"/>
  <c r="U17" i="7" s="1"/>
  <c r="V24" i="7"/>
  <c r="V17" i="7" s="1"/>
  <c r="V13" i="7" s="1"/>
  <c r="V12" i="7" s="1"/>
  <c r="W24" i="7"/>
  <c r="W17" i="7" s="1"/>
  <c r="X24" i="7"/>
  <c r="X17" i="7" s="1"/>
  <c r="Y24" i="7"/>
  <c r="Y17" i="7" s="1"/>
  <c r="Z24" i="7"/>
  <c r="Z17" i="7" s="1"/>
  <c r="Z13" i="7" s="1"/>
  <c r="Z12" i="7" s="1"/>
  <c r="AA24" i="7"/>
  <c r="AA17" i="7" s="1"/>
  <c r="AB24" i="7"/>
  <c r="AB17" i="7" s="1"/>
  <c r="AC24" i="7"/>
  <c r="AC17" i="7" s="1"/>
  <c r="AC13" i="7" s="1"/>
  <c r="AC12" i="7" s="1"/>
  <c r="AD24" i="7"/>
  <c r="AD17" i="7" s="1"/>
  <c r="AE24" i="7"/>
  <c r="AE17" i="7" s="1"/>
  <c r="AE13" i="7" s="1"/>
  <c r="AE12" i="7" s="1"/>
  <c r="AF24" i="7"/>
  <c r="AF17" i="7" s="1"/>
  <c r="AF13" i="7" s="1"/>
  <c r="AF12" i="7" s="1"/>
  <c r="AG24" i="7"/>
  <c r="AG17" i="7" s="1"/>
  <c r="AG13" i="7" s="1"/>
  <c r="AG12" i="7" s="1"/>
  <c r="AH24" i="7"/>
  <c r="AH17" i="7" s="1"/>
  <c r="AH13" i="7" s="1"/>
  <c r="AH12" i="7" s="1"/>
  <c r="AI24" i="7"/>
  <c r="AI17" i="7" s="1"/>
  <c r="AI13" i="7" s="1"/>
  <c r="AI12" i="7" s="1"/>
  <c r="AJ24" i="7"/>
  <c r="AJ17" i="7" s="1"/>
  <c r="AJ13" i="7" s="1"/>
  <c r="AJ12" i="7" s="1"/>
  <c r="AK24" i="7"/>
  <c r="AK17" i="7" s="1"/>
  <c r="AL24" i="7"/>
  <c r="AL17" i="7" s="1"/>
  <c r="AL13" i="7" s="1"/>
  <c r="AL12" i="7" s="1"/>
  <c r="AM24" i="7"/>
  <c r="AM17" i="7" s="1"/>
  <c r="AN24" i="7"/>
  <c r="AN17" i="7" s="1"/>
  <c r="AO24" i="7"/>
  <c r="AO17" i="7" s="1"/>
  <c r="AP24" i="7"/>
  <c r="AP17" i="7" s="1"/>
  <c r="AP13" i="7" s="1"/>
  <c r="AP12" i="7" s="1"/>
  <c r="AQ24" i="7"/>
  <c r="AQ17" i="7" s="1"/>
  <c r="AR24" i="7"/>
  <c r="AR17" i="7" s="1"/>
  <c r="AS24" i="7"/>
  <c r="AS17" i="7" s="1"/>
  <c r="AS13" i="7" s="1"/>
  <c r="AS12" i="7" s="1"/>
  <c r="AT24" i="7"/>
  <c r="AT17" i="7" s="1"/>
  <c r="AU24" i="7"/>
  <c r="AU17" i="7" s="1"/>
  <c r="AV24" i="7"/>
  <c r="AV17" i="7" s="1"/>
  <c r="AV13" i="7" s="1"/>
  <c r="AV12" i="7" s="1"/>
  <c r="AW24" i="7"/>
  <c r="AW17" i="7" s="1"/>
  <c r="AW13" i="7" s="1"/>
  <c r="AW12" i="7" s="1"/>
  <c r="AX24" i="7"/>
  <c r="AX17" i="7" s="1"/>
  <c r="AX13" i="7" s="1"/>
  <c r="AX12" i="7" s="1"/>
  <c r="AY24" i="7"/>
  <c r="AY17" i="7" s="1"/>
  <c r="AY13" i="7" s="1"/>
  <c r="AY12" i="7" s="1"/>
  <c r="AZ24" i="7"/>
  <c r="AZ17" i="7" s="1"/>
  <c r="AZ13" i="7" s="1"/>
  <c r="AZ12" i="7" s="1"/>
  <c r="BA24" i="7"/>
  <c r="BA17" i="7" s="1"/>
  <c r="BB24" i="7"/>
  <c r="BB17" i="7" s="1"/>
  <c r="BB13" i="7" s="1"/>
  <c r="BB12" i="7" s="1"/>
  <c r="BC24" i="7"/>
  <c r="BC17" i="7" s="1"/>
  <c r="BD24" i="7"/>
  <c r="BD17" i="7" s="1"/>
  <c r="BE24" i="7"/>
  <c r="BE17" i="7" s="1"/>
  <c r="BE13" i="7" s="1"/>
  <c r="BE12" i="7" s="1"/>
  <c r="BF24" i="7"/>
  <c r="BF17" i="7" s="1"/>
  <c r="BF13" i="7" s="1"/>
  <c r="BF12" i="7" s="1"/>
  <c r="BG24" i="7"/>
  <c r="BG17" i="7" s="1"/>
  <c r="BH24" i="7"/>
  <c r="BH17" i="7" s="1"/>
  <c r="BH13" i="7" s="1"/>
  <c r="BH12" i="7" s="1"/>
  <c r="BI24" i="7"/>
  <c r="BI17" i="7" s="1"/>
  <c r="BI13" i="7" s="1"/>
  <c r="BI12" i="7" s="1"/>
  <c r="BJ24" i="7"/>
  <c r="BJ17" i="7" s="1"/>
  <c r="BK24" i="7"/>
  <c r="BK17" i="7" s="1"/>
  <c r="BK13" i="7" s="1"/>
  <c r="BK12" i="7" s="1"/>
  <c r="BL24" i="7"/>
  <c r="BL17" i="7" s="1"/>
  <c r="BL13" i="7" s="1"/>
  <c r="BL12" i="7" s="1"/>
  <c r="BM24" i="7"/>
  <c r="BM17" i="7" s="1"/>
  <c r="BM13" i="7" s="1"/>
  <c r="BM12" i="7" s="1"/>
  <c r="BN24" i="7"/>
  <c r="BN17" i="7" s="1"/>
  <c r="BN13" i="7" s="1"/>
  <c r="BN12" i="7" s="1"/>
  <c r="BO24" i="7"/>
  <c r="BO17" i="7" s="1"/>
  <c r="BO13" i="7" s="1"/>
  <c r="BO12" i="7" s="1"/>
  <c r="D24" i="7"/>
  <c r="D17" i="7" s="1"/>
  <c r="D13" i="7" l="1"/>
  <c r="D12" i="7" s="1"/>
  <c r="AB13" i="7"/>
  <c r="AB12" i="7" s="1"/>
  <c r="AU13" i="7"/>
  <c r="AU12" i="7" s="1"/>
  <c r="AR13" i="7"/>
  <c r="AR12" i="7" s="1"/>
  <c r="S13" i="7"/>
  <c r="S12" i="7" s="1"/>
  <c r="AO13" i="7"/>
  <c r="AO12" i="7" s="1"/>
  <c r="I13" i="7"/>
  <c r="I12" i="7" s="1"/>
  <c r="F13" i="7"/>
  <c r="F12" i="7" s="1"/>
  <c r="Y13" i="7"/>
  <c r="Y12" i="7" s="1"/>
  <c r="BA13" i="7"/>
  <c r="BA12" i="7" s="1"/>
  <c r="AK13" i="7"/>
  <c r="AK12" i="7" s="1"/>
  <c r="AT13" i="7"/>
  <c r="AT12" i="7" s="1"/>
  <c r="L13" i="7"/>
  <c r="L12" i="7" s="1"/>
  <c r="BJ13" i="7"/>
  <c r="BJ12" i="7" s="1"/>
  <c r="AA13" i="7"/>
  <c r="AA12" i="7" s="1"/>
  <c r="K13" i="7"/>
  <c r="K12" i="7" s="1"/>
  <c r="BD13" i="7"/>
  <c r="BD12" i="7" s="1"/>
  <c r="AN13" i="7"/>
  <c r="AN12" i="7" s="1"/>
  <c r="X13" i="7"/>
  <c r="X12" i="7" s="1"/>
  <c r="H13" i="7"/>
  <c r="H12" i="7" s="1"/>
  <c r="BG13" i="7"/>
  <c r="BG12" i="7" s="1"/>
  <c r="BC13" i="7"/>
  <c r="BC12" i="7" s="1"/>
  <c r="AM13" i="7"/>
  <c r="AM12" i="7" s="1"/>
  <c r="W13" i="7"/>
  <c r="W12" i="7" s="1"/>
  <c r="G13" i="7"/>
  <c r="G12" i="7" s="1"/>
  <c r="AD13" i="7"/>
  <c r="AD12" i="7" s="1"/>
  <c r="AQ13" i="7"/>
  <c r="AQ12" i="7" s="1"/>
  <c r="U13" i="7"/>
  <c r="U12" i="7" s="1"/>
  <c r="E13" i="7"/>
  <c r="E12" i="7" s="1"/>
  <c r="C25" i="6"/>
  <c r="C12" i="6" s="1"/>
  <c r="C33" i="6"/>
  <c r="H13" i="6"/>
  <c r="H14" i="6"/>
  <c r="H15" i="6"/>
  <c r="H16" i="6"/>
  <c r="H17" i="6"/>
  <c r="H18" i="6"/>
  <c r="H19" i="6"/>
  <c r="H20" i="6"/>
  <c r="H21" i="6"/>
  <c r="H22" i="6"/>
  <c r="H23" i="6"/>
  <c r="H24" i="6"/>
  <c r="H29" i="6"/>
  <c r="H30" i="6"/>
  <c r="H31" i="6"/>
  <c r="H32" i="6"/>
  <c r="H26" i="6"/>
  <c r="H27" i="6"/>
  <c r="H34" i="6"/>
  <c r="H35" i="6"/>
  <c r="H37" i="6"/>
  <c r="H41" i="6"/>
  <c r="H42" i="6"/>
  <c r="H44" i="6"/>
  <c r="D43" i="6"/>
  <c r="E43" i="6"/>
  <c r="F43" i="6"/>
  <c r="G43" i="6"/>
  <c r="I43" i="6"/>
  <c r="H43" i="6" s="1"/>
  <c r="J43" i="6"/>
  <c r="K43" i="6"/>
  <c r="L43" i="6"/>
  <c r="M43" i="6"/>
  <c r="N43" i="6"/>
  <c r="O43" i="6"/>
  <c r="P43" i="6"/>
  <c r="C43" i="6"/>
  <c r="D40" i="6"/>
  <c r="E40" i="6"/>
  <c r="F40" i="6"/>
  <c r="G40" i="6"/>
  <c r="I40" i="6"/>
  <c r="J40" i="6"/>
  <c r="K40" i="6"/>
  <c r="K39" i="6" s="1"/>
  <c r="K38" i="6" s="1"/>
  <c r="L40" i="6"/>
  <c r="M40" i="6"/>
  <c r="N40" i="6"/>
  <c r="O40" i="6"/>
  <c r="P40" i="6"/>
  <c r="C40" i="6"/>
  <c r="D36" i="6"/>
  <c r="E36" i="6"/>
  <c r="F36" i="6"/>
  <c r="G36" i="6"/>
  <c r="I36" i="6"/>
  <c r="J36" i="6"/>
  <c r="K36" i="6"/>
  <c r="L36" i="6"/>
  <c r="M36" i="6"/>
  <c r="N36" i="6"/>
  <c r="O36" i="6"/>
  <c r="P36" i="6"/>
  <c r="C36" i="6"/>
  <c r="D33" i="6"/>
  <c r="E33" i="6"/>
  <c r="F33" i="6"/>
  <c r="G33" i="6"/>
  <c r="I33" i="6"/>
  <c r="J33" i="6"/>
  <c r="K33" i="6"/>
  <c r="L33" i="6"/>
  <c r="M33" i="6"/>
  <c r="N33" i="6"/>
  <c r="O33" i="6"/>
  <c r="P33" i="6"/>
  <c r="D25" i="6"/>
  <c r="D12" i="6" s="1"/>
  <c r="E25" i="6"/>
  <c r="E12" i="6" s="1"/>
  <c r="E11" i="6" s="1"/>
  <c r="E10" i="6" s="1"/>
  <c r="F25" i="6"/>
  <c r="F12" i="6" s="1"/>
  <c r="G25" i="6"/>
  <c r="G12" i="6" s="1"/>
  <c r="I25" i="6"/>
  <c r="J25" i="6"/>
  <c r="J12" i="6" s="1"/>
  <c r="K25" i="6"/>
  <c r="K12" i="6" s="1"/>
  <c r="L25" i="6"/>
  <c r="L12" i="6" s="1"/>
  <c r="M25" i="6"/>
  <c r="M12" i="6" s="1"/>
  <c r="N25" i="6"/>
  <c r="N12" i="6" s="1"/>
  <c r="O25" i="6"/>
  <c r="O12" i="6" s="1"/>
  <c r="P25" i="6"/>
  <c r="P12" i="6" s="1"/>
  <c r="P17" i="2"/>
  <c r="Q14" i="2"/>
  <c r="D11" i="2"/>
  <c r="E11" i="2"/>
  <c r="D45" i="2"/>
  <c r="E45" i="2"/>
  <c r="D12" i="2"/>
  <c r="E12" i="2"/>
  <c r="D42" i="2"/>
  <c r="E42" i="2"/>
  <c r="E40" i="2" s="1"/>
  <c r="D27" i="2"/>
  <c r="D28" i="2"/>
  <c r="D29" i="2"/>
  <c r="D43" i="2"/>
  <c r="E43" i="2"/>
  <c r="N39" i="2"/>
  <c r="P39" i="2"/>
  <c r="AD39" i="2"/>
  <c r="AF39" i="2"/>
  <c r="AT39" i="2"/>
  <c r="BB39" i="2"/>
  <c r="F49" i="2"/>
  <c r="G49" i="2"/>
  <c r="H49" i="2"/>
  <c r="I49" i="2"/>
  <c r="J49" i="2"/>
  <c r="K49" i="2"/>
  <c r="L49" i="2"/>
  <c r="M49" i="2"/>
  <c r="N49" i="2"/>
  <c r="O49" i="2"/>
  <c r="P49" i="2"/>
  <c r="Q49" i="2"/>
  <c r="R49" i="2"/>
  <c r="S49" i="2"/>
  <c r="T49" i="2"/>
  <c r="U49" i="2"/>
  <c r="V49" i="2"/>
  <c r="W49" i="2"/>
  <c r="X49" i="2"/>
  <c r="Y49" i="2"/>
  <c r="Z49" i="2"/>
  <c r="AA49" i="2"/>
  <c r="AB49" i="2"/>
  <c r="AC49" i="2"/>
  <c r="AD49" i="2"/>
  <c r="AE49" i="2"/>
  <c r="AF49" i="2"/>
  <c r="AG49" i="2"/>
  <c r="AH49" i="2"/>
  <c r="AI49" i="2"/>
  <c r="AJ49" i="2"/>
  <c r="AK49" i="2"/>
  <c r="AL49" i="2"/>
  <c r="AM49" i="2"/>
  <c r="AN49" i="2"/>
  <c r="AO49" i="2"/>
  <c r="AP49" i="2"/>
  <c r="AQ49" i="2"/>
  <c r="AR49" i="2"/>
  <c r="AS49" i="2"/>
  <c r="AT49" i="2"/>
  <c r="AU49" i="2"/>
  <c r="AV49" i="2"/>
  <c r="AW49" i="2"/>
  <c r="AX49" i="2"/>
  <c r="AY49" i="2"/>
  <c r="AZ49" i="2"/>
  <c r="BA49" i="2"/>
  <c r="BB49" i="2"/>
  <c r="BC49" i="2"/>
  <c r="BD49" i="2"/>
  <c r="BE49" i="2"/>
  <c r="BF49" i="2"/>
  <c r="BG49" i="2"/>
  <c r="BH49" i="2"/>
  <c r="BI49" i="2"/>
  <c r="BJ49" i="2"/>
  <c r="BL49" i="2"/>
  <c r="BL39" i="2" s="1"/>
  <c r="BM49" i="2"/>
  <c r="BN49" i="2"/>
  <c r="G47" i="2"/>
  <c r="H47" i="2"/>
  <c r="I47" i="2"/>
  <c r="J47" i="2"/>
  <c r="L47" i="2"/>
  <c r="M47" i="2"/>
  <c r="N47" i="2"/>
  <c r="O47" i="2"/>
  <c r="P47" i="2"/>
  <c r="Q47" i="2"/>
  <c r="R47" i="2"/>
  <c r="S47" i="2"/>
  <c r="T47" i="2"/>
  <c r="U47" i="2"/>
  <c r="V47" i="2"/>
  <c r="W47" i="2"/>
  <c r="X47" i="2"/>
  <c r="Y47" i="2"/>
  <c r="Z47" i="2"/>
  <c r="AA47" i="2"/>
  <c r="AB47" i="2"/>
  <c r="AC47" i="2"/>
  <c r="AD47" i="2"/>
  <c r="AE47" i="2"/>
  <c r="AF47" i="2"/>
  <c r="AG47" i="2"/>
  <c r="AH47" i="2"/>
  <c r="AI47" i="2"/>
  <c r="AJ47" i="2"/>
  <c r="AK47" i="2"/>
  <c r="AL47" i="2"/>
  <c r="AM47" i="2"/>
  <c r="AN47" i="2"/>
  <c r="AO47" i="2"/>
  <c r="AP47" i="2"/>
  <c r="AQ47" i="2"/>
  <c r="AR47" i="2"/>
  <c r="AS47" i="2"/>
  <c r="AT47" i="2"/>
  <c r="AU47" i="2"/>
  <c r="AV47" i="2"/>
  <c r="AW47" i="2"/>
  <c r="AX47" i="2"/>
  <c r="AY47" i="2"/>
  <c r="AZ47" i="2"/>
  <c r="BA47" i="2"/>
  <c r="BB47" i="2"/>
  <c r="BD47" i="2"/>
  <c r="BE47" i="2"/>
  <c r="BF47" i="2"/>
  <c r="BG47" i="2"/>
  <c r="BH47" i="2"/>
  <c r="BI47" i="2"/>
  <c r="BJ47" i="2"/>
  <c r="BK47" i="2"/>
  <c r="BL47" i="2"/>
  <c r="BM47" i="2"/>
  <c r="BN47" i="2"/>
  <c r="F44" i="2"/>
  <c r="G44" i="2"/>
  <c r="H44" i="2"/>
  <c r="I44" i="2"/>
  <c r="J44" i="2"/>
  <c r="L44" i="2"/>
  <c r="M44" i="2"/>
  <c r="M39" i="2" s="1"/>
  <c r="N44" i="2"/>
  <c r="P44" i="2"/>
  <c r="Q44" i="2"/>
  <c r="R44" i="2"/>
  <c r="S44" i="2"/>
  <c r="T44" i="2"/>
  <c r="U44" i="2"/>
  <c r="V44" i="2"/>
  <c r="W44" i="2"/>
  <c r="X44" i="2"/>
  <c r="Y44" i="2"/>
  <c r="Z44" i="2"/>
  <c r="AA44" i="2"/>
  <c r="AB44" i="2"/>
  <c r="AC44" i="2"/>
  <c r="AC39" i="2" s="1"/>
  <c r="AD44" i="2"/>
  <c r="AE44" i="2"/>
  <c r="AF44" i="2"/>
  <c r="AG44" i="2"/>
  <c r="AH44" i="2"/>
  <c r="AI44" i="2"/>
  <c r="AJ44" i="2"/>
  <c r="AK44" i="2"/>
  <c r="AL44" i="2"/>
  <c r="AM44" i="2"/>
  <c r="AN44" i="2"/>
  <c r="AO44" i="2"/>
  <c r="AP44" i="2"/>
  <c r="AQ44" i="2"/>
  <c r="AR44" i="2"/>
  <c r="AS44" i="2"/>
  <c r="AS39" i="2" s="1"/>
  <c r="AT44" i="2"/>
  <c r="AU44" i="2"/>
  <c r="AV44" i="2"/>
  <c r="AW44" i="2"/>
  <c r="AX44" i="2"/>
  <c r="AZ44" i="2"/>
  <c r="AZ39" i="2" s="1"/>
  <c r="BA44" i="2"/>
  <c r="BA39" i="2" s="1"/>
  <c r="BB44" i="2"/>
  <c r="BC44" i="2"/>
  <c r="BD44" i="2"/>
  <c r="BE44" i="2"/>
  <c r="BF44" i="2"/>
  <c r="BG44" i="2"/>
  <c r="BH44" i="2"/>
  <c r="BI44" i="2"/>
  <c r="BJ44" i="2"/>
  <c r="BK44" i="2"/>
  <c r="BL44" i="2"/>
  <c r="BM44" i="2"/>
  <c r="BN44" i="2"/>
  <c r="G40" i="2"/>
  <c r="G39" i="2" s="1"/>
  <c r="H40" i="2"/>
  <c r="H39" i="2" s="1"/>
  <c r="I40" i="2"/>
  <c r="I39" i="2" s="1"/>
  <c r="J40" i="2"/>
  <c r="J39" i="2" s="1"/>
  <c r="L40" i="2"/>
  <c r="L39" i="2" s="1"/>
  <c r="M40" i="2"/>
  <c r="N40" i="2"/>
  <c r="P40" i="2"/>
  <c r="Q40" i="2"/>
  <c r="Q39" i="2" s="1"/>
  <c r="R40" i="2"/>
  <c r="R39" i="2" s="1"/>
  <c r="S40" i="2"/>
  <c r="S39" i="2" s="1"/>
  <c r="T40" i="2"/>
  <c r="T39" i="2" s="1"/>
  <c r="U40" i="2"/>
  <c r="U39" i="2" s="1"/>
  <c r="V40" i="2"/>
  <c r="V39" i="2" s="1"/>
  <c r="W40" i="2"/>
  <c r="W39" i="2" s="1"/>
  <c r="X40" i="2"/>
  <c r="X39" i="2" s="1"/>
  <c r="Y40" i="2"/>
  <c r="Y39" i="2" s="1"/>
  <c r="Z40" i="2"/>
  <c r="Z39" i="2" s="1"/>
  <c r="AA40" i="2"/>
  <c r="AA39" i="2" s="1"/>
  <c r="AB40" i="2"/>
  <c r="AB39" i="2" s="1"/>
  <c r="AC40" i="2"/>
  <c r="AD40" i="2"/>
  <c r="AE40" i="2"/>
  <c r="AE39" i="2" s="1"/>
  <c r="AF40" i="2"/>
  <c r="AG40" i="2"/>
  <c r="AG39" i="2" s="1"/>
  <c r="AH40" i="2"/>
  <c r="AH39" i="2" s="1"/>
  <c r="AI40" i="2"/>
  <c r="AI39" i="2" s="1"/>
  <c r="AJ40" i="2"/>
  <c r="AJ39" i="2" s="1"/>
  <c r="AK40" i="2"/>
  <c r="AK39" i="2" s="1"/>
  <c r="AL40" i="2"/>
  <c r="AL39" i="2" s="1"/>
  <c r="AM40" i="2"/>
  <c r="AM39" i="2" s="1"/>
  <c r="AN40" i="2"/>
  <c r="AN39" i="2" s="1"/>
  <c r="AO40" i="2"/>
  <c r="AO39" i="2" s="1"/>
  <c r="AP40" i="2"/>
  <c r="AP39" i="2" s="1"/>
  <c r="AQ40" i="2"/>
  <c r="AQ39" i="2" s="1"/>
  <c r="AR40" i="2"/>
  <c r="AR39" i="2" s="1"/>
  <c r="AS40" i="2"/>
  <c r="AT40" i="2"/>
  <c r="AV40" i="2"/>
  <c r="AW40" i="2"/>
  <c r="AX40" i="2"/>
  <c r="AX39" i="2" s="1"/>
  <c r="AY40" i="2"/>
  <c r="AZ40" i="2"/>
  <c r="BA40" i="2"/>
  <c r="BB40" i="2"/>
  <c r="BC40" i="2"/>
  <c r="BD40" i="2"/>
  <c r="BE40" i="2"/>
  <c r="BF40" i="2"/>
  <c r="BF39" i="2" s="1"/>
  <c r="BG40" i="2"/>
  <c r="BG39" i="2" s="1"/>
  <c r="BH40" i="2"/>
  <c r="BH39" i="2" s="1"/>
  <c r="BI40" i="2"/>
  <c r="BI39" i="2" s="1"/>
  <c r="BJ40" i="2"/>
  <c r="BJ39" i="2" s="1"/>
  <c r="BK40" i="2"/>
  <c r="BL40" i="2"/>
  <c r="BM40" i="2"/>
  <c r="BN40" i="2"/>
  <c r="BN39" i="2" s="1"/>
  <c r="E52" i="2"/>
  <c r="E50" i="2"/>
  <c r="E51" i="2"/>
  <c r="E49" i="2" s="1"/>
  <c r="D50" i="2"/>
  <c r="D51" i="2"/>
  <c r="D52" i="2"/>
  <c r="BC48" i="2"/>
  <c r="BC47" i="2" s="1"/>
  <c r="BK51" i="2"/>
  <c r="BK52" i="2"/>
  <c r="BK50" i="2"/>
  <c r="AY46" i="2"/>
  <c r="AY45" i="2"/>
  <c r="AU42" i="2"/>
  <c r="AU43" i="2"/>
  <c r="AU41" i="2"/>
  <c r="G36" i="2"/>
  <c r="H36" i="2"/>
  <c r="I36" i="2"/>
  <c r="J36" i="2"/>
  <c r="K36" i="2"/>
  <c r="L36" i="2"/>
  <c r="M36" i="2"/>
  <c r="N36" i="2"/>
  <c r="O36" i="2"/>
  <c r="P36" i="2"/>
  <c r="Q36" i="2"/>
  <c r="R36" i="2"/>
  <c r="S36" i="2"/>
  <c r="T36" i="2"/>
  <c r="U36" i="2"/>
  <c r="V36" i="2"/>
  <c r="W36" i="2"/>
  <c r="X36" i="2"/>
  <c r="Y36" i="2"/>
  <c r="Z36" i="2"/>
  <c r="AA36" i="2"/>
  <c r="AB36" i="2"/>
  <c r="AC36" i="2"/>
  <c r="AD36" i="2"/>
  <c r="AE36" i="2"/>
  <c r="AF36" i="2"/>
  <c r="AG36" i="2"/>
  <c r="AH36" i="2"/>
  <c r="AI36" i="2"/>
  <c r="AJ36" i="2"/>
  <c r="AK36" i="2"/>
  <c r="AL36" i="2"/>
  <c r="AM36" i="2"/>
  <c r="AN36" i="2"/>
  <c r="AO36" i="2"/>
  <c r="AP36" i="2"/>
  <c r="AR36" i="2"/>
  <c r="AS36" i="2"/>
  <c r="AT36" i="2"/>
  <c r="AU36" i="2"/>
  <c r="AV36" i="2"/>
  <c r="AW36" i="2"/>
  <c r="AX36" i="2"/>
  <c r="AY36" i="2"/>
  <c r="AZ36" i="2"/>
  <c r="BA36" i="2"/>
  <c r="BB36" i="2"/>
  <c r="BC36" i="2"/>
  <c r="BD36" i="2"/>
  <c r="BE36" i="2"/>
  <c r="BF36" i="2"/>
  <c r="BG36" i="2"/>
  <c r="BH36" i="2"/>
  <c r="BI36" i="2"/>
  <c r="BJ36" i="2"/>
  <c r="BK36" i="2"/>
  <c r="BL36" i="2"/>
  <c r="BM36" i="2"/>
  <c r="BN36" i="2"/>
  <c r="G30" i="2"/>
  <c r="H30" i="2"/>
  <c r="I30" i="2"/>
  <c r="J30" i="2"/>
  <c r="K30" i="2"/>
  <c r="L30" i="2"/>
  <c r="M30" i="2"/>
  <c r="N30" i="2"/>
  <c r="O30" i="2"/>
  <c r="P30" i="2"/>
  <c r="Q30" i="2"/>
  <c r="R30" i="2"/>
  <c r="S30" i="2"/>
  <c r="T30" i="2"/>
  <c r="U30" i="2"/>
  <c r="V30" i="2"/>
  <c r="W30" i="2"/>
  <c r="X30" i="2"/>
  <c r="Y30" i="2"/>
  <c r="Z30" i="2"/>
  <c r="AA30" i="2"/>
  <c r="AB30" i="2"/>
  <c r="AC30" i="2"/>
  <c r="AD30" i="2"/>
  <c r="AE30" i="2"/>
  <c r="AF30" i="2"/>
  <c r="AG30" i="2"/>
  <c r="AH30" i="2"/>
  <c r="AJ30" i="2"/>
  <c r="AK30" i="2"/>
  <c r="AL30" i="2"/>
  <c r="AM30" i="2"/>
  <c r="AN30" i="2"/>
  <c r="AO30" i="2"/>
  <c r="AP30" i="2"/>
  <c r="AQ30" i="2"/>
  <c r="AR30" i="2"/>
  <c r="AS30" i="2"/>
  <c r="AT30" i="2"/>
  <c r="AU30" i="2"/>
  <c r="AV30" i="2"/>
  <c r="AW30" i="2"/>
  <c r="AX30" i="2"/>
  <c r="AY30" i="2"/>
  <c r="AZ30" i="2"/>
  <c r="BA30" i="2"/>
  <c r="BB30" i="2"/>
  <c r="BC30" i="2"/>
  <c r="BD30" i="2"/>
  <c r="BE30" i="2"/>
  <c r="BF30" i="2"/>
  <c r="BG30" i="2"/>
  <c r="BH30" i="2"/>
  <c r="BI30" i="2"/>
  <c r="BJ30" i="2"/>
  <c r="BK30" i="2"/>
  <c r="BL30" i="2"/>
  <c r="BM30" i="2"/>
  <c r="BN30" i="2"/>
  <c r="G25" i="2"/>
  <c r="H25" i="2"/>
  <c r="I25" i="2"/>
  <c r="J25" i="2"/>
  <c r="K25" i="2"/>
  <c r="L25" i="2"/>
  <c r="M25" i="2"/>
  <c r="N25" i="2"/>
  <c r="P25" i="2"/>
  <c r="Q25" i="2"/>
  <c r="R25" i="2"/>
  <c r="S25" i="2"/>
  <c r="T25" i="2"/>
  <c r="U25" i="2"/>
  <c r="V25" i="2"/>
  <c r="W25" i="2"/>
  <c r="X25" i="2"/>
  <c r="Y25" i="2"/>
  <c r="Z25" i="2"/>
  <c r="AA25" i="2"/>
  <c r="AB25" i="2"/>
  <c r="AC25" i="2"/>
  <c r="AD25" i="2"/>
  <c r="AF25" i="2"/>
  <c r="AG25" i="2"/>
  <c r="AH25" i="2"/>
  <c r="AI25" i="2"/>
  <c r="AJ25" i="2"/>
  <c r="AK25" i="2"/>
  <c r="AL25" i="2"/>
  <c r="AM25" i="2"/>
  <c r="AN25" i="2"/>
  <c r="AO25" i="2"/>
  <c r="AP25" i="2"/>
  <c r="AQ25" i="2"/>
  <c r="AR25" i="2"/>
  <c r="AS25" i="2"/>
  <c r="AT25" i="2"/>
  <c r="AU25" i="2"/>
  <c r="AV25" i="2"/>
  <c r="AW25" i="2"/>
  <c r="AX25" i="2"/>
  <c r="AY25" i="2"/>
  <c r="AZ25" i="2"/>
  <c r="BA25" i="2"/>
  <c r="BB25" i="2"/>
  <c r="BC25" i="2"/>
  <c r="BD25" i="2"/>
  <c r="BE25" i="2"/>
  <c r="BF25" i="2"/>
  <c r="BG25" i="2"/>
  <c r="BH25" i="2"/>
  <c r="BI25" i="2"/>
  <c r="BJ25" i="2"/>
  <c r="BK25" i="2"/>
  <c r="BL25" i="2"/>
  <c r="BM25" i="2"/>
  <c r="BN25" i="2"/>
  <c r="D23" i="2"/>
  <c r="E23" i="2"/>
  <c r="G23" i="2"/>
  <c r="H23" i="2"/>
  <c r="I23" i="2"/>
  <c r="J23" i="2"/>
  <c r="K23" i="2"/>
  <c r="L23" i="2"/>
  <c r="M23" i="2"/>
  <c r="N23" i="2"/>
  <c r="P23" i="2"/>
  <c r="Q23" i="2"/>
  <c r="R23" i="2"/>
  <c r="S23" i="2"/>
  <c r="T23" i="2"/>
  <c r="U23" i="2"/>
  <c r="V23" i="2"/>
  <c r="W23" i="2"/>
  <c r="X23" i="2"/>
  <c r="Y23" i="2"/>
  <c r="Z23" i="2"/>
  <c r="AB23" i="2"/>
  <c r="AC23" i="2"/>
  <c r="AD23" i="2"/>
  <c r="AE23" i="2"/>
  <c r="AF23" i="2"/>
  <c r="AG23" i="2"/>
  <c r="AH23" i="2"/>
  <c r="AI23" i="2"/>
  <c r="AJ23" i="2"/>
  <c r="AK23" i="2"/>
  <c r="AL23" i="2"/>
  <c r="AM23" i="2"/>
  <c r="AN23" i="2"/>
  <c r="AO23" i="2"/>
  <c r="AP23" i="2"/>
  <c r="AQ23" i="2"/>
  <c r="AR23" i="2"/>
  <c r="AS23" i="2"/>
  <c r="AT23" i="2"/>
  <c r="AU23" i="2"/>
  <c r="AV23" i="2"/>
  <c r="AW23" i="2"/>
  <c r="AX23" i="2"/>
  <c r="AY23" i="2"/>
  <c r="AZ23" i="2"/>
  <c r="BA23" i="2"/>
  <c r="BB23" i="2"/>
  <c r="BC23" i="2"/>
  <c r="BD23" i="2"/>
  <c r="BE23" i="2"/>
  <c r="BF23" i="2"/>
  <c r="BG23" i="2"/>
  <c r="BH23" i="2"/>
  <c r="BI23" i="2"/>
  <c r="BJ23" i="2"/>
  <c r="BK23" i="2"/>
  <c r="BL23" i="2"/>
  <c r="BM23" i="2"/>
  <c r="BN23" i="2"/>
  <c r="G21" i="2"/>
  <c r="H21" i="2"/>
  <c r="I21" i="2"/>
  <c r="J21" i="2"/>
  <c r="K21" i="2"/>
  <c r="L21" i="2"/>
  <c r="M21" i="2"/>
  <c r="N21" i="2"/>
  <c r="P21" i="2"/>
  <c r="Q21" i="2"/>
  <c r="R21" i="2"/>
  <c r="S21" i="2"/>
  <c r="T21" i="2"/>
  <c r="U21" i="2"/>
  <c r="V21"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G18" i="2"/>
  <c r="H18" i="2"/>
  <c r="I18" i="2"/>
  <c r="J18" i="2"/>
  <c r="K18" i="2"/>
  <c r="L18" i="2"/>
  <c r="M18" i="2"/>
  <c r="N18" i="2"/>
  <c r="P18" i="2"/>
  <c r="Q18" i="2"/>
  <c r="R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AX18" i="2"/>
  <c r="AY18" i="2"/>
  <c r="AZ18" i="2"/>
  <c r="BA18" i="2"/>
  <c r="BB18" i="2"/>
  <c r="BC18" i="2"/>
  <c r="BD18" i="2"/>
  <c r="BE18" i="2"/>
  <c r="BF18" i="2"/>
  <c r="BG18" i="2"/>
  <c r="BH18" i="2"/>
  <c r="BI18" i="2"/>
  <c r="BJ18" i="2"/>
  <c r="BK18" i="2"/>
  <c r="BL18" i="2"/>
  <c r="BM18" i="2"/>
  <c r="BN18" i="2"/>
  <c r="G13" i="2"/>
  <c r="H13" i="2"/>
  <c r="I13" i="2"/>
  <c r="J13" i="2"/>
  <c r="L13" i="2"/>
  <c r="M13" i="2"/>
  <c r="N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AX13" i="2"/>
  <c r="AY13" i="2"/>
  <c r="AZ13" i="2"/>
  <c r="BA13" i="2"/>
  <c r="BB13" i="2"/>
  <c r="BC13" i="2"/>
  <c r="BD13" i="2"/>
  <c r="BE13" i="2"/>
  <c r="BF13" i="2"/>
  <c r="BG13" i="2"/>
  <c r="BH13" i="2"/>
  <c r="BI13" i="2"/>
  <c r="BJ13" i="2"/>
  <c r="BK13" i="2"/>
  <c r="BL13" i="2"/>
  <c r="BM13" i="2"/>
  <c r="BN13" i="2"/>
  <c r="G10" i="2"/>
  <c r="H10" i="2"/>
  <c r="I10" i="2"/>
  <c r="J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AX10" i="2"/>
  <c r="AY10" i="2"/>
  <c r="AZ10" i="2"/>
  <c r="BA10" i="2"/>
  <c r="BB10" i="2"/>
  <c r="BC10" i="2"/>
  <c r="BD10" i="2"/>
  <c r="BE10" i="2"/>
  <c r="BF10" i="2"/>
  <c r="BG10" i="2"/>
  <c r="BH10" i="2"/>
  <c r="BI10" i="2"/>
  <c r="BJ10" i="2"/>
  <c r="BK10" i="2"/>
  <c r="BL10" i="2"/>
  <c r="BM10" i="2"/>
  <c r="BN10" i="2"/>
  <c r="K14" i="2"/>
  <c r="K15" i="2"/>
  <c r="K16" i="2"/>
  <c r="K17" i="2"/>
  <c r="F11" i="2"/>
  <c r="F12" i="2"/>
  <c r="F14" i="2"/>
  <c r="F15" i="2"/>
  <c r="F16" i="2"/>
  <c r="F17" i="2"/>
  <c r="F19" i="2"/>
  <c r="F20" i="2"/>
  <c r="F22" i="2"/>
  <c r="F21" i="2" s="1"/>
  <c r="F24" i="2"/>
  <c r="F26" i="2"/>
  <c r="F27" i="2"/>
  <c r="F28" i="2"/>
  <c r="F29" i="2"/>
  <c r="F31" i="2"/>
  <c r="F32" i="2"/>
  <c r="F33" i="2"/>
  <c r="F34" i="2"/>
  <c r="F35" i="2"/>
  <c r="F37" i="2"/>
  <c r="F36" i="2" s="1"/>
  <c r="F38" i="2"/>
  <c r="F41" i="2"/>
  <c r="F40" i="2" s="1"/>
  <c r="F39" i="2" s="1"/>
  <c r="F42" i="2"/>
  <c r="F43" i="2"/>
  <c r="F45" i="2"/>
  <c r="F46" i="2"/>
  <c r="F48" i="2"/>
  <c r="F47" i="2" s="1"/>
  <c r="E15" i="2"/>
  <c r="E16" i="2"/>
  <c r="E17" i="2"/>
  <c r="E19" i="2"/>
  <c r="E20" i="2"/>
  <c r="E22" i="2"/>
  <c r="E21" i="2" s="1"/>
  <c r="E26" i="2"/>
  <c r="E27" i="2"/>
  <c r="E28" i="2"/>
  <c r="E29" i="2"/>
  <c r="E31" i="2"/>
  <c r="E32" i="2"/>
  <c r="E33" i="2"/>
  <c r="E34" i="2"/>
  <c r="E35" i="2"/>
  <c r="E37" i="2"/>
  <c r="E38" i="2"/>
  <c r="E41" i="2"/>
  <c r="E46" i="2"/>
  <c r="E48" i="2"/>
  <c r="E47" i="2" s="1"/>
  <c r="D14" i="2"/>
  <c r="D15" i="2"/>
  <c r="D16" i="2"/>
  <c r="D19" i="2"/>
  <c r="D20" i="2"/>
  <c r="D22" i="2"/>
  <c r="D21" i="2" s="1"/>
  <c r="D26" i="2"/>
  <c r="D31" i="2"/>
  <c r="D32" i="2"/>
  <c r="D33" i="2"/>
  <c r="D34" i="2"/>
  <c r="D35" i="2"/>
  <c r="D37" i="2"/>
  <c r="D38" i="2"/>
  <c r="D41" i="2"/>
  <c r="D46" i="2"/>
  <c r="C46" i="2" s="1"/>
  <c r="D48" i="2"/>
  <c r="D47" i="2" s="1"/>
  <c r="AQ38" i="2"/>
  <c r="AQ37" i="2"/>
  <c r="AI32" i="2"/>
  <c r="AI33" i="2"/>
  <c r="AI34" i="2"/>
  <c r="AI35" i="2"/>
  <c r="AI31" i="2"/>
  <c r="AE27" i="2"/>
  <c r="AE28" i="2"/>
  <c r="AE29" i="2"/>
  <c r="AE26" i="2"/>
  <c r="AA24" i="2"/>
  <c r="AA23" i="2" s="1"/>
  <c r="S20" i="2"/>
  <c r="S19" i="2"/>
  <c r="W22" i="2"/>
  <c r="W21" i="2" s="1"/>
  <c r="O15" i="2"/>
  <c r="O16" i="2"/>
  <c r="O19" i="2"/>
  <c r="O20" i="2"/>
  <c r="O22" i="2"/>
  <c r="O21" i="2" s="1"/>
  <c r="O24" i="2"/>
  <c r="O23" i="2" s="1"/>
  <c r="O26" i="2"/>
  <c r="O27" i="2"/>
  <c r="O28" i="2"/>
  <c r="O29" i="2"/>
  <c r="O41" i="2"/>
  <c r="O40" i="2" s="1"/>
  <c r="O42" i="2"/>
  <c r="O43" i="2"/>
  <c r="O45" i="2"/>
  <c r="O44" i="2" s="1"/>
  <c r="O46" i="2"/>
  <c r="K12" i="2"/>
  <c r="K41" i="2"/>
  <c r="K40" i="2" s="1"/>
  <c r="K42" i="2"/>
  <c r="K43" i="2"/>
  <c r="K45" i="2"/>
  <c r="K44" i="2" s="1"/>
  <c r="K46" i="2"/>
  <c r="K48" i="2"/>
  <c r="K47" i="2" s="1"/>
  <c r="K11" i="2"/>
  <c r="O39" i="2" l="1"/>
  <c r="K39" i="2"/>
  <c r="D44" i="2"/>
  <c r="J39" i="6"/>
  <c r="J38" i="6" s="1"/>
  <c r="I39" i="6"/>
  <c r="H39" i="6" s="1"/>
  <c r="H38" i="6" s="1"/>
  <c r="C52" i="2"/>
  <c r="AW39" i="2"/>
  <c r="AW8" i="2" s="1"/>
  <c r="BE39" i="2"/>
  <c r="AV39" i="2"/>
  <c r="BD39" i="2"/>
  <c r="D40" i="2"/>
  <c r="BC39" i="2"/>
  <c r="BC8" i="2" s="1"/>
  <c r="BM39" i="2"/>
  <c r="BM8" i="2" s="1"/>
  <c r="BL8" i="2"/>
  <c r="D39" i="6"/>
  <c r="D38" i="6" s="1"/>
  <c r="N11" i="6"/>
  <c r="N10" i="6" s="1"/>
  <c r="N9" i="6" s="1"/>
  <c r="M11" i="6"/>
  <c r="M10" i="6" s="1"/>
  <c r="M9" i="6" s="1"/>
  <c r="H33" i="6"/>
  <c r="L11" i="6"/>
  <c r="L10" i="6" s="1"/>
  <c r="L9" i="6" s="1"/>
  <c r="K11" i="6"/>
  <c r="K10" i="6" s="1"/>
  <c r="K9" i="6" s="1"/>
  <c r="O11" i="6"/>
  <c r="O10" i="6" s="1"/>
  <c r="O9" i="6" s="1"/>
  <c r="F11" i="6"/>
  <c r="F10" i="6" s="1"/>
  <c r="M39" i="6"/>
  <c r="M38" i="6" s="1"/>
  <c r="L39" i="6"/>
  <c r="L38" i="6" s="1"/>
  <c r="P39" i="6"/>
  <c r="P38" i="6" s="1"/>
  <c r="H36" i="6"/>
  <c r="H25" i="6"/>
  <c r="O39" i="6"/>
  <c r="O38" i="6" s="1"/>
  <c r="N39" i="6"/>
  <c r="N38" i="6" s="1"/>
  <c r="J11" i="6"/>
  <c r="J10" i="6" s="1"/>
  <c r="D11" i="6"/>
  <c r="D10" i="6" s="1"/>
  <c r="G39" i="6"/>
  <c r="G38" i="6" s="1"/>
  <c r="G11" i="6"/>
  <c r="G10" i="6" s="1"/>
  <c r="P11" i="6"/>
  <c r="P10" i="6" s="1"/>
  <c r="P9" i="6" s="1"/>
  <c r="F39" i="6"/>
  <c r="F38" i="6" s="1"/>
  <c r="I12" i="6"/>
  <c r="I11" i="6" s="1"/>
  <c r="I10" i="6" s="1"/>
  <c r="H40" i="6"/>
  <c r="E39" i="6"/>
  <c r="E38" i="6" s="1"/>
  <c r="I38" i="6"/>
  <c r="J9" i="6"/>
  <c r="C39" i="6"/>
  <c r="C38" i="6" s="1"/>
  <c r="C11" i="6"/>
  <c r="C10" i="6" s="1"/>
  <c r="P13" i="2"/>
  <c r="P9" i="2" s="1"/>
  <c r="P8" i="2" s="1"/>
  <c r="D17" i="2"/>
  <c r="O17" i="2"/>
  <c r="O13" i="2" s="1"/>
  <c r="O9" i="2" s="1"/>
  <c r="O8" i="2" s="1"/>
  <c r="E14" i="2"/>
  <c r="Q13" i="2"/>
  <c r="O14" i="2"/>
  <c r="AQ36" i="2"/>
  <c r="AI30" i="2"/>
  <c r="AI9" i="2" s="1"/>
  <c r="AI8" i="2" s="1"/>
  <c r="E44" i="2"/>
  <c r="AY44" i="2"/>
  <c r="AY39" i="2" s="1"/>
  <c r="E18" i="2"/>
  <c r="S18" i="2"/>
  <c r="S9" i="2" s="1"/>
  <c r="S8" i="2" s="1"/>
  <c r="AU40" i="2"/>
  <c r="AU39" i="2" s="1"/>
  <c r="BK49" i="2"/>
  <c r="BK39" i="2" s="1"/>
  <c r="D49" i="2"/>
  <c r="D39" i="2" s="1"/>
  <c r="C51" i="2"/>
  <c r="C45" i="2"/>
  <c r="C44" i="2" s="1"/>
  <c r="C42" i="2"/>
  <c r="C43" i="2"/>
  <c r="E39" i="2"/>
  <c r="C50" i="2"/>
  <c r="D25" i="2"/>
  <c r="F18" i="2"/>
  <c r="E13" i="2"/>
  <c r="E25" i="2"/>
  <c r="C48" i="2"/>
  <c r="C47" i="2" s="1"/>
  <c r="F25" i="2"/>
  <c r="F10" i="2"/>
  <c r="AE25" i="2"/>
  <c r="AE9" i="2" s="1"/>
  <c r="AE8" i="2" s="1"/>
  <c r="O18" i="2"/>
  <c r="C24" i="2"/>
  <c r="C23" i="2" s="1"/>
  <c r="F23" i="2"/>
  <c r="D18" i="2"/>
  <c r="C19" i="2"/>
  <c r="AK9" i="2"/>
  <c r="AK8" i="2" s="1"/>
  <c r="AL9" i="2"/>
  <c r="AL8" i="2" s="1"/>
  <c r="AM9" i="2"/>
  <c r="AM8" i="2" s="1"/>
  <c r="AN9" i="2"/>
  <c r="AN8" i="2" s="1"/>
  <c r="AO9" i="2"/>
  <c r="AO8" i="2" s="1"/>
  <c r="AP9" i="2"/>
  <c r="AP8" i="2" s="1"/>
  <c r="AR9" i="2"/>
  <c r="AR8" i="2" s="1"/>
  <c r="G9" i="2"/>
  <c r="G8" i="2" s="1"/>
  <c r="I9" i="2"/>
  <c r="I8" i="2" s="1"/>
  <c r="J9" i="2"/>
  <c r="J8" i="2" s="1"/>
  <c r="N9" i="2"/>
  <c r="N8" i="2" s="1"/>
  <c r="Q9" i="2"/>
  <c r="Q8" i="2" s="1"/>
  <c r="R9" i="2"/>
  <c r="R8" i="2" s="1"/>
  <c r="T9" i="2"/>
  <c r="T8" i="2" s="1"/>
  <c r="U9" i="2"/>
  <c r="U8" i="2" s="1"/>
  <c r="V9" i="2"/>
  <c r="V8" i="2" s="1"/>
  <c r="X9" i="2"/>
  <c r="X8" i="2" s="1"/>
  <c r="Y9" i="2"/>
  <c r="Y8" i="2" s="1"/>
  <c r="Z9" i="2"/>
  <c r="Z8" i="2" s="1"/>
  <c r="AB9" i="2"/>
  <c r="AB8" i="2" s="1"/>
  <c r="AC9" i="2"/>
  <c r="AC8" i="2" s="1"/>
  <c r="AD9" i="2"/>
  <c r="AD8" i="2" s="1"/>
  <c r="AF9" i="2"/>
  <c r="AF8" i="2" s="1"/>
  <c r="AG9" i="2"/>
  <c r="AG8" i="2" s="1"/>
  <c r="AH9" i="2"/>
  <c r="AH8" i="2" s="1"/>
  <c r="AJ9" i="2"/>
  <c r="AJ8" i="2" s="1"/>
  <c r="E30" i="2"/>
  <c r="H9" i="2"/>
  <c r="H8" i="2" s="1"/>
  <c r="AS9" i="2"/>
  <c r="AS8" i="2" s="1"/>
  <c r="AT9" i="2"/>
  <c r="AT8" i="2" s="1"/>
  <c r="AU9" i="2"/>
  <c r="AV9" i="2"/>
  <c r="AW9" i="2"/>
  <c r="AX9" i="2"/>
  <c r="AX8" i="2" s="1"/>
  <c r="AY9" i="2"/>
  <c r="AZ9" i="2"/>
  <c r="AZ8" i="2" s="1"/>
  <c r="BA9" i="2"/>
  <c r="BA8" i="2" s="1"/>
  <c r="BB9" i="2"/>
  <c r="BB8" i="2" s="1"/>
  <c r="BC9" i="2"/>
  <c r="BD9" i="2"/>
  <c r="BE9" i="2"/>
  <c r="BF9" i="2"/>
  <c r="BF8" i="2" s="1"/>
  <c r="BG9" i="2"/>
  <c r="BG8" i="2" s="1"/>
  <c r="BH9" i="2"/>
  <c r="BH8" i="2" s="1"/>
  <c r="BI9" i="2"/>
  <c r="BI8" i="2" s="1"/>
  <c r="BJ9" i="2"/>
  <c r="BJ8" i="2" s="1"/>
  <c r="BK9" i="2"/>
  <c r="BL9" i="2"/>
  <c r="BM9" i="2"/>
  <c r="BN9" i="2"/>
  <c r="BN8" i="2" s="1"/>
  <c r="K13" i="2"/>
  <c r="C15" i="2"/>
  <c r="C16" i="2"/>
  <c r="F30" i="2"/>
  <c r="E36" i="2"/>
  <c r="O25" i="2"/>
  <c r="C20" i="2"/>
  <c r="C22" i="2"/>
  <c r="C21" i="2" s="1"/>
  <c r="C26" i="2"/>
  <c r="C27" i="2"/>
  <c r="C28" i="2"/>
  <c r="C29" i="2"/>
  <c r="C32" i="2"/>
  <c r="C33" i="2"/>
  <c r="C34" i="2"/>
  <c r="C35" i="2"/>
  <c r="C38" i="2"/>
  <c r="C41" i="2"/>
  <c r="C40" i="2" s="1"/>
  <c r="M9" i="2"/>
  <c r="M8" i="2" s="1"/>
  <c r="L9" i="2"/>
  <c r="L8" i="2" s="1"/>
  <c r="C12" i="2"/>
  <c r="F13" i="2"/>
  <c r="C14" i="2"/>
  <c r="C31" i="2"/>
  <c r="D30" i="2"/>
  <c r="C37" i="2"/>
  <c r="D36" i="2"/>
  <c r="AQ9" i="2"/>
  <c r="AQ8" i="2" s="1"/>
  <c r="W9" i="2"/>
  <c r="W8" i="2" s="1"/>
  <c r="AA9" i="2"/>
  <c r="AA8" i="2" s="1"/>
  <c r="K10" i="2"/>
  <c r="E10" i="2"/>
  <c r="C11" i="2"/>
  <c r="D10" i="2"/>
  <c r="BD8" i="2" l="1"/>
  <c r="BK8" i="2"/>
  <c r="AV8" i="2"/>
  <c r="AU8" i="2"/>
  <c r="BE8" i="2"/>
  <c r="AY8" i="2"/>
  <c r="F9" i="2"/>
  <c r="F8" i="2" s="1"/>
  <c r="I9" i="6"/>
  <c r="H12" i="6"/>
  <c r="H11" i="6" s="1"/>
  <c r="H10" i="6" s="1"/>
  <c r="H9" i="6"/>
  <c r="C17" i="2"/>
  <c r="D13" i="2"/>
  <c r="D9" i="2" s="1"/>
  <c r="D8" i="2" s="1"/>
  <c r="C30" i="2"/>
  <c r="C18" i="2"/>
  <c r="C49" i="2"/>
  <c r="C39" i="2" s="1"/>
  <c r="C13" i="2"/>
  <c r="C25" i="2"/>
  <c r="C36" i="2"/>
  <c r="K9" i="2"/>
  <c r="K8" i="2" s="1"/>
  <c r="E9" i="2"/>
  <c r="E8" i="2" s="1"/>
  <c r="C10" i="2"/>
  <c r="C9" i="2" l="1"/>
  <c r="C8" i="2" s="1"/>
</calcChain>
</file>

<file path=xl/sharedStrings.xml><?xml version="1.0" encoding="utf-8"?>
<sst xmlns="http://schemas.openxmlformats.org/spreadsheetml/2006/main" count="1446" uniqueCount="383">
  <si>
    <t>DỰ KIẾN DANH MỤC DỰ ÁN ĐẦU TƯ CÔNG THỰC HIỆN CHƯƠNG TRÌNH MỤC TIÊU QUỐC GIA XÂY DỰNG NÔNG THÔN MỚI, GIẢM NGHÈO BỀN VỮNG VÀ PHÁT TRIỂN KINH TẾ XÃ HỘI VÙNG ĐỒNG BÀO DÂN TỘC THIỂU SỐ VÀ MIỀN NÚI GIAI ĐOẠN 2026-2030</t>
  </si>
  <si>
    <t>TT</t>
  </si>
  <si>
    <t>Tên dự án, công trình</t>
  </si>
  <si>
    <t>Dự kiến thời gian thực hiện</t>
  </si>
  <si>
    <t>Địa điểm thực hiện</t>
  </si>
  <si>
    <t>Ghi chú</t>
  </si>
  <si>
    <t>Tổng</t>
  </si>
  <si>
    <t>Trong đó:</t>
  </si>
  <si>
    <t>Tổng số</t>
  </si>
  <si>
    <t>Ngân sách TW</t>
  </si>
  <si>
    <t>TỔNG</t>
  </si>
  <si>
    <t>A</t>
  </si>
  <si>
    <t>I</t>
  </si>
  <si>
    <t>ĐVT: Triệu đồng</t>
  </si>
  <si>
    <t>Hợp phần thứ nhất</t>
  </si>
  <si>
    <t>Nội dung 01</t>
  </si>
  <si>
    <t>Dự kiến quy mô</t>
  </si>
  <si>
    <t>Tổng mức đầu tư dự kiến</t>
  </si>
  <si>
    <t>Lũy kế vốn đã bố trí đến hết năm 2025</t>
  </si>
  <si>
    <t>I.1</t>
  </si>
  <si>
    <t>I.2</t>
  </si>
  <si>
    <t>….</t>
  </si>
  <si>
    <t>II</t>
  </si>
  <si>
    <t>B</t>
  </si>
  <si>
    <t>Kế hoạch vốn giai đoạn 2026-2030</t>
  </si>
  <si>
    <t>Ngân sách tỉnh</t>
  </si>
  <si>
    <t>Ngân sách xã</t>
  </si>
  <si>
    <t>Xi măng</t>
  </si>
  <si>
    <t>Nguồn vốn thực hiện CTMTQG XDNTM, GNBV, PTKTXH vùng ĐBDTTS&amp;MN</t>
  </si>
  <si>
    <t>Chương trình MTQG….</t>
  </si>
  <si>
    <t>Ngân sách xã…</t>
  </si>
  <si>
    <t>Lồng ghép từ các chương trình, dự án, nguồn vốn khác</t>
  </si>
  <si>
    <t>Biểu số 01</t>
  </si>
  <si>
    <t>Biểu số 02</t>
  </si>
  <si>
    <t>Tổng cộng</t>
  </si>
  <si>
    <t>Nội dung thành phần 10</t>
  </si>
  <si>
    <t>NSTW</t>
  </si>
  <si>
    <t xml:space="preserve">Tổng </t>
  </si>
  <si>
    <t>Trong đó</t>
  </si>
  <si>
    <t>NS tỉnh</t>
  </si>
  <si>
    <t>NS xã</t>
  </si>
  <si>
    <t>HỢP PHẦN THỨ NHẤT</t>
  </si>
  <si>
    <t>Nội dung thành phần 1</t>
  </si>
  <si>
    <t>Nội dung thành phần 2</t>
  </si>
  <si>
    <t>Nội dung thành phần 3</t>
  </si>
  <si>
    <t>Nội dung thành phần 4</t>
  </si>
  <si>
    <t>Nội dung thành phần 5</t>
  </si>
  <si>
    <t>Nội dung, nhiệm vụ</t>
  </si>
  <si>
    <t>Nội dung thành phần 6</t>
  </si>
  <si>
    <t>Nội dung thành phần 7</t>
  </si>
  <si>
    <t>Nội dung thành phần 8</t>
  </si>
  <si>
    <t>Nội dung thành phần 9</t>
  </si>
  <si>
    <t>HỢP PHẦN THỨ HAI</t>
  </si>
  <si>
    <t>DỰ KIẾN NỘI DUNG CHI THƯỜNG XUYÊN THỰC HIỆN CHƯƠNG TRÌNH MỤC TIÊU QUỐC GIA XÂY DỰNG NÔNG THÔN MỚI, GIẢM NGHÈO BỀN VỮNG VÀ PHÁT TRIỂN KINH TẾ XÃ HỘI VÙNG ĐỒNG BÀO DÂN TỘC THIỂU SỐ VÀ MIỀN NÚI GIAI ĐOẠN 2026-2030</t>
  </si>
  <si>
    <t>Nội dung 02</t>
  </si>
  <si>
    <t>Hợp phần thứ hai</t>
  </si>
  <si>
    <t>Sửa chữa, nâng cấp trường Tiểu học Yên Thượng xã Yên Thịnh, tỉnh Thái Nguyên</t>
  </si>
  <si>
    <t>Xây dựng nhà ăn + bán trú, công vụ trường TH&amp;THCS Yên Thịnh, xã Yên Thịnh, tỉnh Thái Nguyên</t>
  </si>
  <si>
    <t>Nội dung 04</t>
  </si>
  <si>
    <t>Nâng cấp sân thể thao xã Yên Thịnh, tỉnh Thái Nguyên</t>
  </si>
  <si>
    <t>Đường nội thôn Phja Khao đoạn ngã ba nhà ông Quý đến đầu đường liên thôn Thâm Tàu - Phja Khao, xã Yên Thịnh</t>
  </si>
  <si>
    <t>Kè bảo vệ đường trục thôn Yên Thượng (đường trục thôn Nà Huống cũ), xã Yên Thịnh, tỉnh Thái Nguyên</t>
  </si>
  <si>
    <t>Xây cầu tràn thôn Tân Minh đoạn quốc lộ 3B vào Bản Liên, xã Yên Thịnh, tỉnh Thái Nguyên</t>
  </si>
  <si>
    <t>Xây dựng cầu vào khu Đán Lạ, thôn Tân Tiến, xã Yên Thịnh, tỉnh Thái Nguyên</t>
  </si>
  <si>
    <t>Đường ngõ xóm thôn Tân Minh, xã Yên Thịnh</t>
  </si>
  <si>
    <t>Đường ngõ xóm thôn Yên Thượng, xã Yên Thịnh</t>
  </si>
  <si>
    <t>Đường ngõ xóm thôn Tân Tiến, xã Yên Thịnh</t>
  </si>
  <si>
    <t>Đường ngõ xóm thôn Bản Cậu, xã Yên Thịnh</t>
  </si>
  <si>
    <t>Đường ngõ xóm thôn Bản Loàn, xã Yên Thịnh</t>
  </si>
  <si>
    <t>Đường ngõ xóm thôn Bản Nhượng, xã Yên Thịnh</t>
  </si>
  <si>
    <t>Đường ngõ xóm thôn Bản Thi, xã Yên Thịnh</t>
  </si>
  <si>
    <t>Đường ngõ xóm thôn Phja Khao, xã Yên Thịnh</t>
  </si>
  <si>
    <t>Đường nội đồng thôn Tân Minh, xã Yên Thịnh</t>
  </si>
  <si>
    <t>Đường nội đồng thôn Yên Thượng, xã Yên Thịnh</t>
  </si>
  <si>
    <t>Đường nội đồng thôn Bản Loàn, xã Yên Thịnh</t>
  </si>
  <si>
    <t>Đường nội đồng thôn Bản Nhượng, xã Yên Thịnh</t>
  </si>
  <si>
    <t>Kiên cố hoá kênh mương Việt Trì ao thôn Bản Thi</t>
  </si>
  <si>
    <t>Kênh mương Tông Ngàn, thôn Bản Cậu, xã Yên Thịnh, tỉnh Thái Nguyên</t>
  </si>
  <si>
    <t>Kênh mương Bản Nhài thôn Bản Thi, xã Yên Thịnh</t>
  </si>
  <si>
    <t>Nội dung 11</t>
  </si>
  <si>
    <t>Khu xử lý rác thải sinh hoạt tập trung xã Yên Thịnh</t>
  </si>
  <si>
    <t>Nội dung 03</t>
  </si>
  <si>
    <t>Kè bảo vệ trường Mầm non Bản Thi, xã Yên Thịnh</t>
  </si>
  <si>
    <t>Kè chống xói lở Chợ Bản Cậu, xã Yên Thịnh, tỉnh Thái Nguyên</t>
  </si>
  <si>
    <t>UBND XÃ YÊN THỊNH</t>
  </si>
  <si>
    <t>Nội dung 05</t>
  </si>
  <si>
    <t>Nội dung 14</t>
  </si>
  <si>
    <t>Nội dung 3</t>
  </si>
  <si>
    <t>Nội dung 4</t>
  </si>
  <si>
    <t>Nội dung 6</t>
  </si>
  <si>
    <t>Nội dung 10</t>
  </si>
  <si>
    <t>III</t>
  </si>
  <si>
    <t>Nội dung số 4</t>
  </si>
  <si>
    <t>Nội dung số 5</t>
  </si>
  <si>
    <t>IV</t>
  </si>
  <si>
    <t>Nội dung 1</t>
  </si>
  <si>
    <t>V</t>
  </si>
  <si>
    <t>Nội dung 2</t>
  </si>
  <si>
    <t>VI</t>
  </si>
  <si>
    <t>Nôi dung số 1</t>
  </si>
  <si>
    <t>Nôi dung số 2</t>
  </si>
  <si>
    <t>Nôi dung số 3</t>
  </si>
  <si>
    <t>Nôi dung số 4</t>
  </si>
  <si>
    <t>VII</t>
  </si>
  <si>
    <t>Nội dung số 1</t>
  </si>
  <si>
    <t>Nội dung số 2</t>
  </si>
  <si>
    <t>Nội dung số 3</t>
  </si>
  <si>
    <t>VIII</t>
  </si>
  <si>
    <t>UBND XÃYÊN THỊNH</t>
  </si>
  <si>
    <t>XÃ YÊN THỊNH</t>
  </si>
  <si>
    <t>Nội dung 5</t>
  </si>
  <si>
    <t xml:space="preserve">Nội dung 2 </t>
  </si>
  <si>
    <t>Nội dung thành phần 1: Đầu tư xây dựng, hoàn thiện cơ sở hạ tầng đặc thù vùng đồng bào dân tộc thiểu số và miền núi</t>
  </si>
  <si>
    <t>2026-2028</t>
  </si>
  <si>
    <t>2027-2028</t>
  </si>
  <si>
    <t>2027-2029</t>
  </si>
  <si>
    <t>2026-2027</t>
  </si>
  <si>
    <t>2028-2029</t>
  </si>
  <si>
    <t>2026-2030</t>
  </si>
  <si>
    <r>
      <rPr>
        <b/>
        <sz val="9"/>
        <color rgb="FFFF0000"/>
        <rFont val="Times New Roman"/>
        <family val="1"/>
      </rPr>
      <t xml:space="preserve">Nội dung thành phần 02: </t>
    </r>
    <r>
      <rPr>
        <b/>
        <sz val="9"/>
        <color rgb="FF000000"/>
        <rFont val="Times New Roman"/>
        <family val="1"/>
      </rPr>
      <t>Phát triển hạ tầng kinh tế - xã hội nông thôn toàn diện, đồng bộ, hiện đại, kết nối hiệu quả với đô thị và thích ứng với biến đổi khí hậu</t>
    </r>
  </si>
  <si>
    <t xml:space="preserve">         </t>
  </si>
  <si>
    <t>Đơn vị chủ trì</t>
  </si>
  <si>
    <t>Đơn vị phối hợp</t>
  </si>
  <si>
    <t>Tài liệu hướng dẫn</t>
  </si>
  <si>
    <t>Hợp phần thứ nhất (gồm 10 nội dung TP, 52 nội dung cụ thể)</t>
  </si>
  <si>
    <t>Nội dung thành phần số 01</t>
  </si>
  <si>
    <t>Nguồn vốn</t>
  </si>
  <si>
    <t>Nội dung số 01</t>
  </si>
  <si>
    <t>Phòng Kinh tế</t>
  </si>
  <si>
    <t>Tên nội dung</t>
  </si>
  <si>
    <t>Hoàn thiện quy hoạch theo quy định bảo đảm đồng bộ, phù hợp, phát huy lợi thế vùng, miền và phát triển bền vững (gồm 02 nội dung cụ thể)</t>
  </si>
  <si>
    <t>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t>
  </si>
  <si>
    <t>Thực hiện xây dựng, quản lý quy hoạch xây dựng NTM trên nền tảng công nghệ ứng dụng hệ thống thông tin địa lý (GIS hóa) để cập nhật vào Hệ thống cơ sở dữ liệu quốc gia về quy hoạch và được cung cấp, chia sẻ cho các tổ chức, cá nhân theo quy định.</t>
  </si>
  <si>
    <t>Nội dung số 02</t>
  </si>
  <si>
    <t>Chưa xác định</t>
  </si>
  <si>
    <t>Văn bản số 8017/BXD-KHTC ngày 29/5/2026 của Bộ Xây dựng</t>
  </si>
  <si>
    <t>Nội dung thành phần 02</t>
  </si>
  <si>
    <t>Phát triển hạ tầng kinh tế - xã hội nông thôn toàn diện, đồng bộ, hiện đại, kết nối hiệu quả với đô thị và thích ứng với biến đổi khí hậu (gồm 14 nội dung cụ thể)</t>
  </si>
  <si>
    <t>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t>
  </si>
  <si>
    <t>Trung tâm Dịch vụ TH, phòng Văn hóa-XH</t>
  </si>
  <si>
    <t>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t>
  </si>
  <si>
    <t>Thông tư 23/2026/TT-BTC  ngày 23/5/2026 của Bộ nông nghiệp và môi trường</t>
  </si>
  <si>
    <t>Trung tâm Dịch vụ TH, các thôn trên địa bàn xã</t>
  </si>
  <si>
    <t>Nội dung số 03</t>
  </si>
  <si>
    <t>Tăng cường năng lực phòng, chống thiên tai cấp xã nhằm chủ động phòng ngừa, ứng phó kịp thời, khắc phục hậu quả thiên tai có hiệu quả thông qua xây dựng hệ thống cảnh báo sớm, trang bị thiết bị….</t>
  </si>
  <si>
    <t>Vốn đầu tư công</t>
  </si>
  <si>
    <t>Điều 3: Hoàn thiện nâng cao chất lượng công trình thủy lợi</t>
  </si>
  <si>
    <t>Điều 4: Nâng cao hiệu quả quản  lý, khai thác công trình thủy lợi</t>
  </si>
  <si>
    <t>Vốn TX</t>
  </si>
  <si>
    <t>Thông tư 23/2026/TT-BTC  ngày 23/5/2026 của Bộ nông nghiệp và môi trường - Điều 3</t>
  </si>
  <si>
    <t>Thông tư 23/2026/TT-BTC  ngày 23/5/2026 của Bộ nông nghiệp và môi trường-Điều 4</t>
  </si>
  <si>
    <t xml:space="preserve">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an toàn khu, biên giới và</t>
  </si>
  <si>
    <t xml:space="preserve">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</si>
  <si>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Nội dung 05:</t>
  </si>
  <si>
    <t>Phòng Văn hóa - Xã hội</t>
  </si>
  <si>
    <t>Các trường học</t>
  </si>
  <si>
    <t>Văn bản số 3185/BGD của Bộ giáo dục</t>
  </si>
  <si>
    <t>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 xuất hàng hóa. Tập trung, ưu tiên hỗ trợ đầu tư xây dựng, cải tạo nâng cấp mạng lưới chợ vùng đồng bào DTTS&amp;MN, an toàn khu, biên giới và hải đảo</t>
  </si>
  <si>
    <t>Nội dung 06</t>
  </si>
  <si>
    <t>Văn bản số 3024/HD-BCT ngày      của Bộ Công thương</t>
  </si>
  <si>
    <t>Nội dung 07</t>
  </si>
  <si>
    <t>Phát triển cơ sở hạ tầng vùng nguyên liệu tập trung; hạ tầng kỹ thuật, kho bãi, kho lạnh, trung tâm sơ chế, sấy, chế biến, trung tâm cung ứng - thu mua nông sản tại vùng sản xuất hàng hóa tập trung từng bước hiện đại, đồng bộ với quy hoạch sản xuất; đầu tư, nâng cấp hạ tầng làng nghề phù hợp với quy mô sản xuất của địa phương. Tập trung, ưu tiên đầu tư vùng đồng bào DTTS&amp;MN</t>
  </si>
  <si>
    <t>Phát triển hạ tầng số, hạ tầng viễn thông trên địa bàn nông thôn; duy trì điểm phục vụ bưu chính phục vụ công cộng và chính quyền số. Tập trung, ưu tiên hỗ trợ đầu tư cho các xã, thôn đặc biệt khó khăn, vùng đồng bào DTTS&amp;MN, an toàn khu, biên giới và hải đảo;</t>
  </si>
  <si>
    <t>Nội dung 08</t>
  </si>
  <si>
    <t>Văn bản số 2770/HD-BVHTT&amp;DL</t>
  </si>
  <si>
    <t>Các thôn trên địa bàn xã</t>
  </si>
  <si>
    <t>Hiện đại hóa hệ thống truyền thanh xã để cung cấp thông tin thiết yếu đến người dân (bao gồm thiết lập mới đài truyền thanh xã; nâng cấp hoạt động của đài truyền thanh xã; mở rộng cụm thu phát thanh ứng dụng công nghệ thông tin - viễn thông đối với các thôn). Tập trung, ưu tiên hỗ trợ đầu tư cho các xã, thôn đặc biệt khó khăn, vùng đồng bào DTTS&amp;MN, an toàn khu, biên giới và hải đảo;</t>
  </si>
  <si>
    <t>Nội dung 09</t>
  </si>
  <si>
    <t xml:space="preserve">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t>
  </si>
  <si>
    <t>: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an toàn khu, biên giới và hải đảo</t>
  </si>
  <si>
    <t>Thực hiện bố trí ổn định dân cư (với các hình thức bố trí: Tập trung hình thành điểm dân cư mới; xen ghép vào các điểm dân cư hiện có hoặc ổn định tại chỗ đối với địa bàn không có quỹ đất để bố trí tái định cư) theo quy hoạch, kế hoạch của Nhà nước tại các vùng: Thiên tai, đặc biệt khó khăn, biên giới, hải đảo, di cư tự do, khu rừng đặc dụng (theo danh mục dự án, phương án được cấp có thẩm quyền phê duyệt);</t>
  </si>
  <si>
    <t>Nội dung 12</t>
  </si>
  <si>
    <t>Hỗ trợ cải thiện nhà ở dân cư nông thôn theo hướng an toàn, kiên cố, thích ứng biến đổi khí hậu; ưu tiên hỗ trợ hộ nghèo, hộ cận nghèo, hộ mới thoát nghèo, đối tượng chính sách, các hộ dân sống tại các khu vực có nguy cơ rủi ro thiên tai cao và dễ bị tổn thương do biến đổi khí hậu;</t>
  </si>
  <si>
    <t>Nội dung 13</t>
  </si>
  <si>
    <t>các thôn trên địa bàn xã</t>
  </si>
  <si>
    <t>Quản lý vận hành và bảo trì công trình được đầu tư xây dựng sau khi hoàn thành đưa vào sử dụng; từng bước hình thành mô hình quản lý, vận hành, khai thác và cung cấp dịch vụ hạ tầng phù hợp</t>
  </si>
  <si>
    <t>Phòng Kinh tế, duy tu các dự án dc đầu tư giai đoạn 26-30</t>
  </si>
  <si>
    <t>Nội dung thành phần 03</t>
  </si>
  <si>
    <t>Phát triển kinh tế nông thôn theo hướng sinh thái, hiện đại, tích hợp đa giá trị và đáp ứng nhu cầu thị trường (gồm 10 nội dung cụ thể)</t>
  </si>
  <si>
    <t>Thực hiện cơ cấu lại ngành nông nghiệp và phát triển kinh tế nông thôn, tiểu thủ công nghiệp theo hướng sinh thái, hiện đại, tích hợp đa giá trị, phát huy lợi thế về địa hình, khí hậu, cảnh quan thiên nhiên, hạ tầng kinh tế xã hội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t>
  </si>
  <si>
    <t>Hợp tác xã, hộ KD, các thôn</t>
  </si>
  <si>
    <t>Tiếp tục củng cố và phát triển kinh tế tập thể, hợp tác xã hiệu quả, hiện đại, gắn với chuỗi giá trị và sinh kế bền vững ở nông thôn. Tập trung, ưu tiên hỗ trợ hợp tác xã, tổ hợp tác trên địa bàn các xã, thôn đặc biệt khó khăn, vùng đồng bào DTTS&amp;MN, an toàn khu, biên giới và hải đảo; hợp tác xã nông nghiệp ứng dụng công nghệ cao, chuyển đổi số, liên kết sản xuất và tiêu thụ với doanh nghiệp; hợp tác xã do phụ nữ tham gia quản lý, tạo việc làm cho lao động nữ</t>
  </si>
  <si>
    <t>Hỗ trợ xây dựng vùng nguyên liệu tập trung đạt tiêu chuẩn, quy chuẩn và bảo đảm an toàn dịch bệnh; phát triển sản xuất hàng hóa quy mô lớn, liên kết chuỗi giá trị sản xuất và tiêu thụ bền vững. Ứng dụng cơ giới hóa, cơ giới hóa đồng bộ, công nghệ cao, công nghệ số trong sản xuất, quản lý vùng trồng và xây dựng cơ sở dữ liệu vùng nguyên liệu. Triển khai áp dụng mã số vùng trồng, mã số vùng nuôi đối với mọi loại cây trồng, vật nuôi; ứng dụng công nghệ số trong quản lý vùng trồng, vùng nuôi, truy xuất nguồn gốc đối với lương thực thực phẩm;</t>
  </si>
  <si>
    <t>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hợp tác xã, tổ hợp tác, doanh nghiệp nhỏ và vừa, trang trại và hộ sản xuất có đăng ký kinh doanh trên địa bàn các xã, thôn đặc biệt khó khăn, vùng đồng bào DTTS&amp;MN, an toàn khu, biên giới và hải đảo; khuyến khích chủ thể là phụ nữ, người đồng bào dân tộc thiểu số, người khuyết tật tham gia sản xuất sản phẩm OCOP</t>
  </si>
  <si>
    <t>Nội dung số 04</t>
  </si>
  <si>
    <t>Phát triển ngành nghề nông thôn; bảo tồn phát triển làng nghề, làng nghề truyền thống theo hướng bền vững, nâng tầm thương hiệu làng nghề phù hợp với điều kiện kinh tế xã hội và văn hóa của địa phương; chuyển đổi số, xây dựng bản đồ số làng nghề; tổ chức Hội thi sản phẩm thủ công mỹ nghệ Việt Nam thường niên và Festival bảo tồn và phát triển làng nghề</t>
  </si>
  <si>
    <t>Nội dung số 05</t>
  </si>
  <si>
    <t>Phát triển du lịch nông thôn theo hướng cộng đồng, sinh thái, trải nghiệm nông nghiệp gắn với bảo tồn thiên nhiên và văn hóa bản địa. Tập trung xây dựng, nhân rộng các mô hình du lịch nông thôn đặc trưng vùng, miền; đẩy mạnh chuyển đổi số và đổi mới sáng tạo, bảo tồn và phát huy các giá trị văn hóa truyền thống; xây dựng thương hiệu, đẩy mạnh phát triển sản phẩm du lịch gắn với sản phẩm OCOP, làng nghề truyền thống, du lịch xanh, tạo sinh kế bền vững những xã có điều kiện phát triển du lịch;</t>
  </si>
  <si>
    <t>Nội dung số 06</t>
  </si>
  <si>
    <t>Kết nối, xúc tiến tiêu thụ nông sản tại thị trường trong nước và xuất khẩu; đa dạng hóa hệ thống kênh phân phối, tiêu thụ bảo đảm bền vững, trong đó ưu tiên phát triển thương mại điện tử. Đẩy mạnh chuyển đổi số trong thương mại, dịch vụ khu vực nông thôn; nâng cao chất lượng nguồn nhân lực thương mại nông thôn;</t>
  </si>
  <si>
    <t>Nội dung số 07</t>
  </si>
  <si>
    <t xml:space="preserve">Nguoonf </t>
  </si>
  <si>
    <t>Phát triển hệ thống sơ chế, chế biến nông sản theo hướng hiện đại, bền vững, gắn với vùng sản xuất hàng hóa tập trung và chuỗi ngành hàng; nâng cao khả năng bảo quản, chế biến sâu, đa dạng hóa sản phẩm và tăng giá trị gia tăng;</t>
  </si>
  <si>
    <t>Nội dung số 08</t>
  </si>
  <si>
    <t>Phát triển mạng lưới khuyến nông cộng đồng gắn với nhu cầu phát triển sản xuất nông nghiệp và kinh tế nông thôn. Tập trung, ưu tiên cho địa bàn các xã, thôn đặc biệt khó khăn, vùng đồng bào DTTS&amp;MN, an toàn khu, biên giới và hải đảo;</t>
  </si>
  <si>
    <t>Nội dung số 09</t>
  </si>
  <si>
    <t>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</si>
  <si>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Nội dung số 10</t>
  </si>
  <si>
    <t>Nội dung thành phần số 04</t>
  </si>
  <si>
    <t>Phát triển nguồn nhân lực và hỗ trợ tạo việc làm bền vững (gồm 05 nội dung cụ thể)</t>
  </si>
  <si>
    <t>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</si>
  <si>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 xml:space="preserve">Nội dung 01: </t>
  </si>
  <si>
    <t>Các trường học; các thôn</t>
  </si>
  <si>
    <t>Nội dung 02: Đào tạo, bồi dưỡng; tập huấn nâng cao chất lượng lao động cho ngành nông nghiệp để hình thành đội ngũ nông dân chuyên nghiệp, có tri thức, tay nghề cao, đáp ứng yêu cầu về xây dựng nông nghiệp thông minh, nông nghiệp hữu cơ, nông nghiệp xanh, bền vững, thích ứng với biến đổi khí hậu. Tập trung, ưu tiên cho lao động trên địa bàn các xã, thôn đặc biệt khó khăn, vùng đồng bào DTTS&amp;MN, an toàn khu, biên giới và hải đảo</t>
  </si>
  <si>
    <t>Nội dung 03: Đầu tư xây mới; đầu tư cải tạo, nâng cấp; đầu tư cơ sở vật chất, trang thiết bị đào tạo cho cơ sở giáo dục nghề nghiệp (gồm: trường cao đẳng, trường trung cấp, trường trung học nghề), trung tâm giáo dục nghề nghiệp, trung tâm giáo dục nghề nghiệp - giáo dục thường xuyên, trung tâm giáo dục thường xuyên tham gia đào tạo nghề theo hướng hiện đại, chuẩn hóa và số hóa để đáp ứng yêu cầu đào tạo nghề tại chỗ, tập trung, ưu tiên hỗ trợ đầu tư trên địa bàn các xã, thôn đặc biệt khó khăn, an toàn khu, biên giới và hải đảo. Phát triển giáo dục nghề nghiệp; đổi mới toàn diện, nâng cao chất lượng và hiệu quả đào tạo nghề cho lao động vùng đồng bào DTTS&amp;MN, lao động nông thôn, lao động nghèo khu vực đô thị. Tăng cường liên kết cơ sở đào tạo với doanh nghiệp, hợp tác xã và thị trường lao động để thúc đẩy việc làm và khởi nghiệp cho lao động nông thôn;</t>
  </si>
  <si>
    <t>Nội dung 04: Hỗ trợ phát triển thị trường lao động, hệ thống thông tin thị trường lao động theo hướng hiện đại, linh hoạt, đồng bộ, nhất là khu vực nông thôn, kết nối theo địa bàn cấp tỉnh, vùng và toàn quốc. Đẩy mạnh các hoạt động giao dịch việc làm, kết nối cung - cầu lao động tại chỗ, trong tỉnh và ngoài tỉnh. Hỗ trợ tạo việc làm, chuyển đổi việc làm theo hướng bền vững tại khu vực nông thôn. Tập trung, ưu tiên lao động thuộc hộ nghèo, hộ cận nghèo, hộ mới thoát nghèo; người lao động trên địa bàn các xã, thôn đặc biệt khó khăn, vùng đồng bào DTTS&amp;MN, an toàn khu, biên giới và hải đảo; lao động là người khuyết tật, phụ nữ và người lao động cao tuổi;</t>
  </si>
  <si>
    <t>Hỗ trợ người lao động cư trú trên địa bàn các xã, thôn đặc biệt khó khăn, vùng đồng bào DTTS&amp;MN đi làm việc ở nước ngoài theo hợp đồng; thuê cơ sở đào tạo và lưu trú cho ứng viên tham gia khóa đào tạo Tiếng Nhật để đi làm việc tại Nhật Bản theo Hiệp định đối tác kinh tế Việt Nam - Nhật Bản (VJEPA).</t>
  </si>
  <si>
    <t>Nội dung thành phần số 05</t>
  </si>
  <si>
    <t>Nâng cao chất lượng dịch vụ hành chính công, trợ giúp pháp lý và thúc đẩy bình đẳng giới (gồm 04 nội dung cụ thể)</t>
  </si>
  <si>
    <t>Nội dung 01: Đào tạo, bồi dưỡng, tập huấn cho đội ngũ cán bộ, công chức, viên chức xã đáp ứng yêu cầu quản lý hành chính công hiện đại và phát triển nông thôn bền vững. Tổ chức đào tạo, bồi dưỡng, tập huấn kiến thức chuyên môn, kỹ năng quản lý hành chính, quản lý kinh tế - xã hội chuyên sâu, tư duy phát triển tích hợp và đổi mới sáng tạo, phù hợp mô hình chính quyền địa phương hai cấp. Tập trung, ưu tiên cho đội ngũ cán bộ, công chức, viên chức làm công tác dân tộc; các đối tượng thuộc các xã, thôn đặc biệt khó khăn, vùng đồng bào DTTS&amp;MN, an toàn khu, biên giới và hải đảo;</t>
  </si>
  <si>
    <t>Các đơn vị trên địa bàn xã</t>
  </si>
  <si>
    <t>Đổi mới toàn diện việc giải quyết thủ tục hành chính, cung cấp dịch vụ công không phụ thuộc địa giới hành chính;</t>
  </si>
  <si>
    <t>Văn phòng HĐND &amp;UBND</t>
  </si>
  <si>
    <t>Phòng Văn hóa - Xã hội; Trung tâm Phục vụ hành chính công</t>
  </si>
  <si>
    <t>Văn bản số 2855/HD-BTP</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</si>
  <si>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biên giới và hải đảo...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Bộ;</t>
  </si>
  <si>
    <t>Phòng Văn hóa - Xã hội; Trung tâm Phục vụ hành chính công; các thôn</t>
  </si>
  <si>
    <t>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t>
  </si>
  <si>
    <t>Hội Liên hiệp PN xã</t>
  </si>
  <si>
    <t>Nội dung thành phần 06</t>
  </si>
  <si>
    <t>Phát triển khoa học, công nghệ và chuyển đổi số ở nông thôn (gồm 02 nội dung cụ thể)</t>
  </si>
  <si>
    <t>Triển khai một số nhiệm vụ khoa học và công nghệ phục vụ xây dựng nông thôn mới, giảm nghèo bền vững và phát triển kinh tế - xã hội vùng đồng bào DTTS&amp;MN</t>
  </si>
  <si>
    <t>Đẩy mạnh chuyển đổi số, chuyển giao tiến bộ khoa học - kỹ thuật, công nghệ phục vụ đời sống, phát triển kinh tế nông thôn và phát triển kinh tế - xã hội vùng đồng bào DTTS&amp;MN; phát triển và nhân rộng các mô hình “thôn thông minh”</t>
  </si>
  <si>
    <t>Nội dung thành phần 07</t>
  </si>
  <si>
    <t>Xây dựng môi trường và cảnh quan nông thôn sáng, xanh, sạch, đẹp, an toàn và thích ứng với biến đổi khí hậu; tăng cường công tác bảo đảm an toàn thực phẩm tại khu vực nông thôn (gồm 04 nội dung cụ thể)</t>
  </si>
  <si>
    <t>Tăng cường quản lý chất thải rắn, nước thải, chất thải và phụ phẩm nông nghiệp theo hướng tuần hoàn, bền vững và thích ứng với biến đổi khí hậu; ứng dụng công nghệ xử lý chất thải hiện đại, thân thiện môi trường, giảm thiểu chôn lấp trực tiếp; phát triển mô hình tiêu dùng xanh, thân thiện môi trường, cộng đồng không rác thải nhựa và kinh tế tuần hoàn quy mô thôn, bản, cụm dân cư, hộ gia đình. Hỗ trợ hộ nghèo, hộ cận nghèo, hộ mới thoát nghèo, hộ vùng đồng bào DTTS&amp;MN nâng cao nhận thức, tiếp cận xử lý rác thải sinh hoạt tại gia đình;</t>
  </si>
  <si>
    <t>Trung tâm Dịch vụ TH, thôn</t>
  </si>
  <si>
    <t>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</si>
  <si>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</si>
  <si>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</si>
  <si>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Nội dung thành phần 08</t>
  </si>
  <si>
    <t>Phát huy vai trò của Mặt trận Tổ quốc Việt Nam và các tổ chức chính trị - xã hội trong xây dựng nông thôn mới, giảm nghèo bền vững và phát triển kinh tế xã hội vùng đồng bào DTTS&amp;MN (gồm 05 nội dung cụ thể)</t>
  </si>
  <si>
    <t>Ủy ban Mặt trận TQ Việt Nam</t>
  </si>
  <si>
    <t>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</si>
  <si>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Chi TX</t>
  </si>
  <si>
    <t>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</si>
  <si>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Hội Nông dân</t>
  </si>
  <si>
    <t>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</si>
  <si>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Hội Phụ nữ</t>
  </si>
  <si>
    <t>Thực hiện hiệu quả Cuộc vận động “Xây dựng gia đình 5 không, 3 sạch, 3 an”; vun đắp, gìn giữ giá trị tốt đẹp và phát triển hệ giá trị gia đình Việt Nam</t>
  </si>
  <si>
    <t>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</si>
  <si>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Hội Liên hiệp Phụ nữ</t>
  </si>
  <si>
    <t>Đoàn Thanh niên</t>
  </si>
  <si>
    <t>IX</t>
  </si>
  <si>
    <t>Nội dung thành phần 09</t>
  </si>
  <si>
    <t>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</si>
  <si>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Bảo đảm quốc phòng, an ninh và trật tự an toàn xã hội (gồm 02 nội dung cụ thể)</t>
  </si>
  <si>
    <t xml:space="preserve">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</si>
  <si>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Ban Chỉ huy Quân sự xã</t>
  </si>
  <si>
    <t>Công an xã</t>
  </si>
  <si>
    <t>Nâng cao năng lực, truyền thông, giám sát, đánh giá; triển khai hiệu quả phong trào thi đua về xây dựng nông thôn mới, giảm nghèo bền vững và phát triển kinh tế - xã hội vùng đồng bào DTTS&amp;MN (gồm 04 nội dung cụ thể)</t>
  </si>
  <si>
    <t>X</t>
  </si>
  <si>
    <t>Nội dung thành phần số 10</t>
  </si>
  <si>
    <t>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</si>
  <si>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</si>
  <si>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Đổi mới và nâng cao chất lượng, hiệu quả công tác truyền thông về xây dựng NTM, giảm nghèo bền vững và phát triển kinh tế - xã hội vùng đồng bào DTTS&amp;MN</t>
  </si>
  <si>
    <t>Tổ chức triển khai hiệu quả phong trào thi đua “Cả nước thực hiện xây dựng nông thôn mới, giảm nghèo bền vững và phát triển kinh tế - xã hội vùng đồng bào DTTS&amp;MN” do Thủ tướng Chính phủ phát động</t>
  </si>
  <si>
    <t>HỢP PHẦN SỐ 02</t>
  </si>
  <si>
    <t>Các nội dung đặc thù phát triển kinh tế - xã hội vùng đồng bào DTTS&amp;MN (Gồm 05 nội dung thành phần và 23 nội dung cụ thể, thực hiện trên phạm vi vùng đồng bào dân tộc thiểu số và miền núi; chỉ thực hiện ngoài vùng đồng bào dân tộc thiểu số và miền núi đối với những nội dung mang tính đặc thù của ngành công tác dân tộc và không quy định trong Hợp phần thứ nhất).</t>
  </si>
  <si>
    <t>Đầu tư xây dựng, hoàn thiện cơ sở hạ tầng đặc thù vùng đồng bào dân tộc thiểu số và miền núi (gồm 07 nội dung cụ thể)</t>
  </si>
  <si>
    <t>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sở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</si>
  <si>
    <t>Đầu tư xây dựng, cải tạo thiết chế văn hóa, thể thao và đầu tư trang thiết bị tại các thôn vùng đồng bào DTTS&amp;MN; phục hồi, bảo tồn, phát huy giá trị các công trình kiến trúc tiêu biểu của các DTTS; tu bổ, tôn tạo, chống xuống cấp các di tích quốc gia đặc biệt, di tích quốc gia có giá trị tiêu biểu của các DTTS; xây dựng mô hình bảo tàng sinh thái vùng đồng bào DTTS; bảo tồn không gian văn hóa làng, bản, buôn truyền thống của các DTTS gắn với phát triển du lịch cộng đồng;</t>
  </si>
  <si>
    <t>Không có</t>
  </si>
  <si>
    <t>Hỗ trợ thiết lập, duy trì các điểm hỗ trợ đồng bào DTTS ứng dụng công nghệ thông tin tại xã, thôn để phục vụ phát triển kinh tế - xã hội và bảo đảm an ninh trật tự;</t>
  </si>
  <si>
    <t>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</si>
  <si>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Đầu tư xây dựng, cải tạo, nâng cấp các công trình đặc thù phục vụ phát triển kinh tế - xã hội và bảo đảm an ninh - quốc phòng ở địa bàn các xã biên giới, ATK, CT229, các khu kinh tế quốc phòng, địa bàn chiến lược về quốc phòng - an ninh, bao gồm: Đường tuần tra biên giới và các công trình cơ sở hạ tầng lưỡng dụng phục vụ dân sinh gắn với bảo đảm an ninh, quốc phòng ở khu vực biên giới; quy hoạch và bố trí sắp xếp ổn định dân cư vùng biên giới, ATK, CT229, các khu kinh tế quốc phòng, địa bàn chiến lược về quốc phòng - an ninh</t>
  </si>
  <si>
    <t>Các đơn vị Trường học</t>
  </si>
  <si>
    <t>Nội dung thành phần số 02</t>
  </si>
  <si>
    <t>Hỗ trợ phát triển sản xuất, tạo sinh kế và nâng cao thu nhập cho người dân vùng đồng bào dân tộc thiểu số và miền núi (gồm 06 nội dung cụ thể)</t>
  </si>
  <si>
    <t>Hỗ trợ phát triển vùng trồng dược liệu quý, dược liệu có giá trị kinh tế vùng đồng bào DTTS&amp;MN</t>
  </si>
  <si>
    <t>Phát triển kinh tế nông, lâm nghiệp bền vững gắn với bảo vệ rừng và nâng cao thu nhập cho người dân;</t>
  </si>
  <si>
    <t>Hỗ trợ thúc đẩy khởi sự kinh doanh, khởi nghiệp và thu hút đầu tư vùng đồng bào DTTS&amp;MN</t>
  </si>
  <si>
    <t>Phát triển kinh tế xã hội - mô hình bộ đội gắn kết với dân bản vùng đồng bào DTTS&amp;MN;</t>
  </si>
  <si>
    <t>Thúc đẩy tiêu thụ sản phẩm vùng đồng bào DTTS&amp;MN;</t>
  </si>
  <si>
    <t>Bảo tồn, phát huy giá trị văn hoá truyền thống tốt đẹp của các các đồng bào dân tộc thiểu số gắn với phát triển du lịch</t>
  </si>
  <si>
    <t xml:space="preserve">Phòng Kinh tế </t>
  </si>
  <si>
    <t>Phòng K/inh tế</t>
  </si>
  <si>
    <t>Phòng Kinh tế, phòng Văn hóa - Xã hộ</t>
  </si>
  <si>
    <t>Phát triển nguồn nhân lực vùng đồng bào DTTS&amp;MN (gồm 04 nội dung cụ thể)</t>
  </si>
  <si>
    <t>Nội dung thành phần số 03</t>
  </si>
  <si>
    <t>Tập huấn, bồi dưỡng nâng cao năng lực cho cán bộ quản lý, giáo viên các trường phổ thông dân tộc nội trú, cơ sở giáo dục mầm non,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mầm non,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</si>
  <si>
    <t>Bồi dưỡng năng lực dạy học cho giáo viên dạy tiếng dân tộc thiểu số; kiến thức dân tộc, tiếng dân tộc cho cán bộ, công chức, viên chức; đối với lực lượng công an, quân đội, căn cứ tình hình thực tiễn xác định đối tượng phù hợp để bồi dưỡng</t>
  </si>
  <si>
    <t>Thực hiện bình đẳng giới và giải quyết những vấn đề cấp thiết đối với phụ nữ và trẻ em vùng đồng bào DTTS&amp;MN; giảm thiểu tình trạng tảo hôn, hôn nhân cận huyết</t>
  </si>
  <si>
    <t>Các hoạt động đặc thù thuộc nội dung của Chương trình cán bộ, chiến sỹ quân đội nâng bước em tới trường: Hỗ trợ các em trong độ tuổi đi học (từ lớp 1 đến lớp 12) là người dân tộc thiểu số đang sinh sống ở khu vực biên giới, vùng đồng bào dân tộc thiểu số và miền núi có hoàn cảnh khó khăn; là con của người có uy tín, người tích cực tham gia bảo vệ biên giới trong đồng bào các DTTS và các em là người DTTS còn gặp nhiều khó khăn, có khó khăn đặc thù được các đơn vị Quân đội nhận nuôi và hỗ trợ, giúp đỡ.</t>
  </si>
  <si>
    <t>Các Trường học trên địa bàn xã</t>
  </si>
  <si>
    <t>Công an xã; Quân sự xã</t>
  </si>
  <si>
    <t>Thực hiện bình đẳng giới và giải quyết những vấn đề cấp thiết đối với phụ nữ và trẻ em vùng đồng bào DTTS&amp;MN</t>
  </si>
  <si>
    <t>Giảm thiểu tình trạng tảo hôn, hôn nhân cận huyết</t>
  </si>
  <si>
    <t>Chính sách đặc thù ưu tiên hỗ trợ, phát triển các dân tộc còn gặp nhiều khó khăn, có khó khăn đặc thù (gồm 02 nội dung cụ thể)</t>
  </si>
  <si>
    <t>Nội dung thành phần 04</t>
  </si>
  <si>
    <t>Công tác truyền thông, tuyên truyền; ứng dụng công nghệ thông tin, chuyển đổi số hỗ trợ phát triển kinh tế - xã hội vùng đồng bào DTTS&amp;MN (gồm 04 nội dung cụ thể)</t>
  </si>
  <si>
    <t>Biểu dương, tôn vinh điển hình tiên tiến; phát huy vai trò của người có uy tín, chức sắc, chức việc tôn giáo, đồng bào DTTS và người dân sinh sống trên địa bàn</t>
  </si>
  <si>
    <t>Phổ biến, giáo dục pháp luật và tuyên truyền, vận động đồng bào DTTS&amp;MN. Tăng cường, nâng cao khả năng tiếp cập và thụ hưởng hoạt động trợ giúp pháp lý, hoà giải ở cơ sở, biện pháp bảo đảm, đăng ký biện pháp bảo đảm, bồi thường của Nhà nước cho vùng đồng bào DTTS&amp;MN</t>
  </si>
  <si>
    <t>Xây dựng và duy trì, vận hành hệ thống quản lý theo dõi trình độ phát triển vùng đồng bào DTTS&amp;MN, danh sách các dân tộc còn gặp nhiều khó khăn, có khó khăn đặc thù (theo các Nghị định của Chính phủ: Số 255/2025/NĐ-CP ngày 29 tháng 9 năm 2025 về xác định các dân tộc còn gặp nhiều khó khăn, có khó khăn đặc thù giai đoạn 2026 - 2030, số 272/2025/NĐ- CP ngày 16 tháng 10 năm 2025 về phân định vùng đồng bào dân tộc thiểu số và miền núi giai đoạn 2026 - 2030);</t>
  </si>
  <si>
    <t>Thực hiện thông tin đối ngoại vùng đồng bào DTTS&amp;MN. Ưu tiên hiện đại hóa hệ thống thông tin, tuyên truyền, thông tin đối ngoại để đổi mới và nâng cao năng lực công tác thông tin tuyên truyền và thông tin đối ngoại, cung cấp nội dung thiết yếu, chuyên sâu, có ý nghĩa thực tiễn, lâu dài, có giá trị lan tỏa, phù hợp với tình hình thực tế và khả năng tiếp cận thông tin của nhân dân vùng đồng bào dân tộc thiểu số và miền núi khu vực biên giới nhằm góp phần xây dựng biên giới hòa bình, hữu nghị, hợp tác và phát triển</t>
  </si>
  <si>
    <t>Ủy ban MTTQ xã</t>
  </si>
  <si>
    <t>Văn phòng HĐND&amp;UBND, MTTQ</t>
  </si>
  <si>
    <t>Quyết định số 2258/QĐ-BCA của Bộ Công an</t>
  </si>
  <si>
    <t>Hướng dẫn số 3132/HD-BQP của Bộ Quốc phòng</t>
  </si>
  <si>
    <t>Hướng dẫn số 3132/HD -BQP của Bộ Quốc phòng</t>
  </si>
  <si>
    <t>Thông tư 02/2026/TT-BDTTG ngày 4/6/2026</t>
  </si>
  <si>
    <t>Văn bản số 2770/BVH</t>
  </si>
  <si>
    <t>Hướng dẫn số 3132 của BQP</t>
  </si>
  <si>
    <t>Bộ Dân tộc và Tôn giáo</t>
  </si>
  <si>
    <t>Hội LHPN</t>
  </si>
  <si>
    <t>Thông tư số 23</t>
  </si>
  <si>
    <t>Bộ Văn hóa</t>
  </si>
  <si>
    <t>Thông tư 02</t>
  </si>
  <si>
    <t>Thông tư 02 của Bộ Dân tộc và tôn giáo</t>
  </si>
  <si>
    <t>Các   thôn</t>
  </si>
  <si>
    <t xml:space="preserve">Hướng dẫn số 3930/HD-BKHCN ngày 05/6/2026 của Bộ Khoa học và Công nghệ </t>
  </si>
  <si>
    <t>Quyết định số 1102/QĐ-BYT ngày 21/4/2026</t>
  </si>
  <si>
    <t>Hướng dẫn số 02/HD-MTTW-BTT ngày 18/5/2026</t>
  </si>
  <si>
    <t>Hướng dẫn số 299 - HD/HNDTW ngày 08/5/2026</t>
  </si>
  <si>
    <t xml:space="preserve">Hướng dẫn số 54/HD-ĐCT ngày 11/5/2026 </t>
  </si>
  <si>
    <t xml:space="preserve">Hướng dẫn số 80 - HD/TWĐTN-CTTTN ngày 29/4/2026 </t>
  </si>
  <si>
    <t>Hướng dẫn số 5317/HD-BNV ngày 29/5/2026</t>
  </si>
  <si>
    <t>Lĩnh vực chi</t>
  </si>
  <si>
    <t>Nội dung, nhiệm vụ/Đơn vị</t>
  </si>
  <si>
    <t>Trường Tiểu học và THCS Yên Thịnh</t>
  </si>
  <si>
    <t>Mua sắm thiết bị dạy học tối thiểu theo quy định, thiết bị thực hiện chuyển đổi số, đầu tư hiện đại hóa cơ sở vật chất, trang thiết bị nâng cao chất lượng giáo dục vùng nông thôn</t>
  </si>
  <si>
    <t>mua sắm trang thiết bị dạy học, đồ dùng đồ chơi, để triển khai dạy học 2 buổi/ ngày</t>
  </si>
  <si>
    <t>Trường Mầm non Yên Thịnh</t>
  </si>
  <si>
    <t>Trường Mầm non Bản Thi</t>
  </si>
  <si>
    <t>Trường Tiều học Bản Thi</t>
  </si>
  <si>
    <t>Trường Tiểu học Yên Thượng</t>
  </si>
  <si>
    <t>Phòng Văn hóa và xã hội</t>
  </si>
  <si>
    <t>Nâng cấp hệ thống truyền thanh trên địa bàn xã Yên Thịnh</t>
  </si>
  <si>
    <t>Lĩnh vực  sự nghiệp Giáo dục</t>
  </si>
  <si>
    <t>Trung tâm Phục vụ hành chín công</t>
  </si>
  <si>
    <t>Văn phòng HĐND và UBND</t>
  </si>
  <si>
    <t>Tổ chức tuyên truyền, hỗ trợ hoạt động tổ hòa giải</t>
  </si>
  <si>
    <t>Hỗ trợ người lao động đi XK</t>
  </si>
  <si>
    <t>Ủy ban Mặt trận tổ quốc Việt Nam</t>
  </si>
  <si>
    <t>Ủy ban Mặt trận tổ quốc Việt Nam (Hội Nông dân xã Yên Thịnh)</t>
  </si>
  <si>
    <t>Ủy ban Mặt trận tổ quốc Việt Nam (Hội Liên hiệp Phụ nữ xã Yên Thịnh)</t>
  </si>
  <si>
    <t>Ủy ban Mặt trận tổ quốc Việt Nam (Đoàn TNCSHCM xã thực hiện)</t>
  </si>
  <si>
    <t>Lĩnh vực Quản lý nhà nước</t>
  </si>
  <si>
    <t>Văn bản số 3930/HD-BKHCN ngày 05/6/2026</t>
  </si>
  <si>
    <t>Truyền thông tuyên truyền</t>
  </si>
  <si>
    <t>Công an xã Yên Thịnh</t>
  </si>
  <si>
    <t>Kinh phí thực hiện lắp đặt mô hình camera AI giám sát an ninh khu vực nông thôn</t>
  </si>
  <si>
    <t>Phòng Văn hóa - xã hội</t>
  </si>
  <si>
    <t>Phát triển du lịch cộng đồng thôn Bản Loàn</t>
  </si>
  <si>
    <t>Hỗ trợ tổ đan, thêu cụm kéo nàng thôn Bản Nhượng làm sản phẩm quà tặng, lưu niệm phục vụ cho du lịch</t>
  </si>
  <si>
    <t>Đầu tư du lịch bãi Tắm suối Kéo Nàng</t>
  </si>
  <si>
    <t>Phát triển du lịch trải nghiệm, cộng đồng thôn Phia khao</t>
  </si>
  <si>
    <t>Tập huấn công tác đảm bảo ATTP</t>
  </si>
  <si>
    <t>Văn bản số 5317/HD-BNV ngày 29/5/2026</t>
  </si>
  <si>
    <t>Hội nghị trao đổi, gặp mặt, tuyên truyền,…</t>
  </si>
  <si>
    <t>Giảm thiểu tình trạng tảo hôn, hôn nhân cận huyết (Điều 12)</t>
  </si>
  <si>
    <t>Ủy ban MTTQ xã (Hội Liên hiệp Phụ nữ)</t>
  </si>
  <si>
    <t>Ủy ban MTTQ xã (Hội Liên Hiệp PN)</t>
  </si>
  <si>
    <t>Trung tâm Phục vụ hành chính công</t>
  </si>
  <si>
    <t xml:space="preserve"> Đào tạo, bồi dưỡng, tập huấn cho đội ngũ cán bộ, công chức, viên chức xã</t>
  </si>
  <si>
    <t>Mua sắm đầu tư bàn, ghế và các thiết chế trong Hội trường thôn (bổ sung)</t>
  </si>
  <si>
    <t>ổ chức tuyên truyền, giới thiệu, quảng bá rộng rãi giá trị văn hóa truyền thống tiêu biểu của các dân tộc thiểu số, chương trình quảng bá, xúc tiến du lịch tại vùng đồng bào dân tộc thiểu số và miền núi</t>
  </si>
  <si>
    <t>Hội nghị tôn vinh điển hình tiên tiến, Hội nghị tập huấn</t>
  </si>
  <si>
    <t>Tuyên truyền 08 thôn</t>
  </si>
  <si>
    <t>Trung tâm Dịch vụ TH</t>
  </si>
  <si>
    <t>Dự án nuôi lợn đen</t>
  </si>
  <si>
    <t>Dự án nuôi Dê sinh sản</t>
  </si>
  <si>
    <t>Dự án cây Bồ Kết</t>
  </si>
  <si>
    <t>Dự án nuôi lợn thương phẩm</t>
  </si>
  <si>
    <t>2.1</t>
  </si>
  <si>
    <t>2.2</t>
  </si>
  <si>
    <t>Lĩnh vực sự nghiệp kinh tế</t>
  </si>
  <si>
    <t>Dự án Dúi sinh sản</t>
  </si>
  <si>
    <t>Dự án gà thương phẩm</t>
  </si>
  <si>
    <t>Dự án Bò sinh sản</t>
  </si>
  <si>
    <t>Dự án ngựa sinh sản</t>
  </si>
  <si>
    <t xml:space="preserve">Kinh phí mua sắm </t>
  </si>
  <si>
    <t>Lĩnh vực SNGD</t>
  </si>
  <si>
    <t>Lĩnh vực an ninh</t>
  </si>
  <si>
    <t>Lĩnh vực sự nghiệp khoa học công nghệ</t>
  </si>
  <si>
    <t>Lĩnh vực giáo dục</t>
  </si>
  <si>
    <t xml:space="preserve">Lĩnh vực Văn hóa </t>
  </si>
  <si>
    <t>TỔNG CỘNG</t>
  </si>
  <si>
    <t>Dự án nuôi lợn đen trên địa bàn</t>
  </si>
  <si>
    <t>Tổ chức tuyên truyền, giới thiệu, quảng bá rộng rãi giá trị văn hóa truyền thống tiêu biểu của các dân tộc thiểu số, chương trình quảng bá, xúc tiến du lịch tại vùng đồng bào dân tộc thiểu số và miền núi</t>
  </si>
  <si>
    <t>Lĩnh vực sự nghiệp truyền thanh</t>
  </si>
  <si>
    <t>Lĩnh vực Quản lý NN</t>
  </si>
  <si>
    <t>Lĩnh vực Văn hóa</t>
  </si>
</sst>
</file>

<file path=xl/styles.xml><?xml version="1.0" encoding="utf-8"?>
<styleSheet xmlns="http://schemas.openxmlformats.org/spreadsheetml/2006/main" xmlns:mc="http://schemas.openxmlformats.org/markup-compatibility/2006" xmlns:x14ac="http://schemas.microsoft.com/office/spreadsheetml/2009/9/ac" mc:Ignorable="x14ac">
  <numFmts count="16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quot;£&quot;#,##0;[Red]\-&quot;£&quot;#,##0"/>
    <numFmt numFmtId="169" formatCode="&quot;£&quot;#,##0.00;\-&quot;£&quot;#,##0.00"/>
    <numFmt numFmtId="170" formatCode="_-&quot;£&quot;* #,##0_-;\-&quot;£&quot;* #,##0_-;_-&quot;£&quot;* &quot;-&quot;_-;_-@_-"/>
    <numFmt numFmtId="171" formatCode="_-* #,##0\ _₫_-;\-* #,##0\ _₫_-;_-* &quot;-&quot;\ _₫_-;_-@_-"/>
    <numFmt numFmtId="172" formatCode="_-* #,##0.00\ _₫_-;\-* #,##0.00\ _₫_-;_-* &quot;-&quot;??\ _₫_-;_-@_-"/>
    <numFmt numFmtId="173" formatCode="&quot;$&quot;#,##0;\-&quot;$&quot;#,##0"/>
    <numFmt numFmtId="174" formatCode="&quot;$&quot;#,##0;[Red]\-&quot;$&quot;#,##0"/>
    <numFmt numFmtId="175" formatCode="_-&quot;$&quot;* #,##0_-;\-&quot;$&quot;* #,##0_-;_-&quot;$&quot;* &quot;-&quot;_-;_-@_-"/>
    <numFmt numFmtId="176" formatCode="_-&quot;$&quot;* #,##0.00_-;\-&quot;$&quot;* #,##0.00_-;_-&quot;$&quot;* &quot;-&quot;??_-;_-@_-"/>
    <numFmt numFmtId="177" formatCode="_-* #,##0.00\ _V_N_D_-;\-* #,##0.00\ _V_N_D_-;_-* &quot;-&quot;??\ _V_N_D_-;_-@_-"/>
    <numFmt numFmtId="178" formatCode="#,##0;[Red]#,##0"/>
    <numFmt numFmtId="179" formatCode="#,##0.0"/>
    <numFmt numFmtId="180" formatCode="_(* #,##0_);_(* \(#,##0\);_(* &quot;-&quot;??_);_(@_)"/>
    <numFmt numFmtId="181" formatCode="0.0%"/>
    <numFmt numFmtId="182" formatCode="_(* #,##0.0_);_(* \(#,##0.0\);_(* &quot;-&quot;??_);_(@_)"/>
    <numFmt numFmtId="183" formatCode="0.000"/>
    <numFmt numFmtId="184" formatCode="_(* #,##0.0_);_(* \(#,##0.0\);_(* &quot;-&quot;?_);_(@_)"/>
    <numFmt numFmtId="185" formatCode="&quot;True&quot;;&quot;True&quot;;&quot;False&quot;"/>
    <numFmt numFmtId="186" formatCode="#,##0.000_);\(#,##0.000\)"/>
    <numFmt numFmtId="187" formatCode="#,##0.0_);\(#,##0.0\)"/>
    <numFmt numFmtId="188" formatCode="_(* #,##0.00_);_(* \(#,##0.00\);_(* \-??_);_(@_)"/>
    <numFmt numFmtId="189" formatCode="_-&quot;ñ&quot;* #,##0_-;\-&quot;ñ&quot;* #,##0_-;_-&quot;ñ&quot;* &quot;-&quot;_-;_-@_-"/>
    <numFmt numFmtId="190" formatCode="_-* #,##0.00\ _F_-;\-* #,##0.00\ _F_-;_-* &quot;-&quot;??\ _F_-;_-@_-"/>
    <numFmt numFmtId="191" formatCode="_-* #,##0.00\ &quot;F&quot;_-;\-* #,##0.00\ &quot;F&quot;_-;_-* &quot;-&quot;??\ &quot;F&quot;_-;_-@_-"/>
    <numFmt numFmtId="192" formatCode="#,##0\ &quot;DM&quot;;\-#,##0\ &quot;DM&quot;"/>
    <numFmt numFmtId="193" formatCode="0.000%"/>
    <numFmt numFmtId="194" formatCode="#.##00"/>
    <numFmt numFmtId="195" formatCode="&quot;Rp&quot;#,##0_);[Red]\(&quot;Rp&quot;#,##0\)"/>
    <numFmt numFmtId="196" formatCode="_ * #,##0_)\ &quot;$&quot;_ ;_ * \(#,##0\)\ &quot;$&quot;_ ;_ * &quot;-&quot;_)\ &quot;$&quot;_ ;_ @_ "/>
    <numFmt numFmtId="197" formatCode="_-* #,##0\ _F_-;\-* #,##0\ _F_-;_-* &quot;-&quot;\ _F_-;_-@_-"/>
    <numFmt numFmtId="198" formatCode="_-* #,##0\ &quot;F&quot;_-;\-* #,##0\ &quot;F&quot;_-;_-* &quot;-&quot;\ &quot;F&quot;_-;_-@_-"/>
    <numFmt numFmtId="199" formatCode="_-* #,##0\ &quot;€&quot;_-;\-* #,##0\ &quot;€&quot;_-;_-* &quot;-&quot;\ &quot;€&quot;_-;_-@_-"/>
    <numFmt numFmtId="200" formatCode="_-* #,##0\ &quot;$&quot;_-;\-* #,##0\ &quot;$&quot;_-;_-* &quot;-&quot;\ &quot;$&quot;_-;_-@_-"/>
    <numFmt numFmtId="201" formatCode="_ * #,##0_)&quot;$&quot;_ ;_ * \(#,##0\)&quot;$&quot;_ ;_ * &quot;-&quot;_)&quot;$&quot;_ ;_ @_ "/>
    <numFmt numFmtId="202" formatCode="_-&quot;€&quot;* #,##0_-;\-&quot;€&quot;* #,##0_-;_-&quot;€&quot;* &quot;-&quot;_-;_-@_-"/>
    <numFmt numFmtId="203" formatCode="_-* #,##0.00\ _€_-;\-* #,##0.00\ _€_-;_-* &quot;-&quot;??\ _€_-;_-@_-"/>
    <numFmt numFmtId="204" formatCode="_ * #,##0.00_ ;_ * \-#,##0.00_ ;_ * &quot;-&quot;??_ ;_ @_ "/>
    <numFmt numFmtId="205" formatCode="_ * #,##0.00_)\ _$_ ;_ * \(#,##0.00\)\ _$_ ;_ * &quot;-&quot;??_)\ _$_ ;_ @_ "/>
    <numFmt numFmtId="206" formatCode="_ * #,##0.00_)_$_ ;_ * \(#,##0.00\)_$_ ;_ * &quot;-&quot;??_)_$_ ;_ @_ "/>
    <numFmt numFmtId="207" formatCode="_-* #,##0.00\ _ñ_-;\-* #,##0.00\ _ñ_-;_-* &quot;-&quot;??\ _ñ_-;_-@_-"/>
    <numFmt numFmtId="208" formatCode="_-* #,##0.00\ _ñ_-;_-* #,##0.00\ _ñ\-;_-* &quot;-&quot;??\ _ñ_-;_-@_-"/>
    <numFmt numFmtId="209" formatCode="_(&quot;$&quot;\ * #,##0_);_(&quot;$&quot;\ * \(#,##0\);_(&quot;$&quot;\ * &quot;-&quot;_);_(@_)"/>
    <numFmt numFmtId="210" formatCode="_-* #,##0.00000000_-;\-* #,##0.00000000_-;_-* &quot;-&quot;??_-;_-@_-"/>
    <numFmt numFmtId="211" formatCode="_(&quot;€&quot;\ * #,##0_);_(&quot;€&quot;\ * \(#,##0\);_(&quot;€&quot;\ * &quot;-&quot;_);_(@_)"/>
    <numFmt numFmtId="212" formatCode="_-* #,##0\ &quot;ñ&quot;_-;\-* #,##0\ &quot;ñ&quot;_-;_-* &quot;-&quot;\ &quot;ñ&quot;_-;_-@_-"/>
    <numFmt numFmtId="213" formatCode="_-* #,##0\ _€_-;\-* #,##0\ _€_-;_-* &quot;-&quot;\ _€_-;_-@_-"/>
    <numFmt numFmtId="214" formatCode="_ * #,##0_ ;_ * \-#,##0_ ;_ * &quot;-&quot;_ ;_ @_ "/>
    <numFmt numFmtId="215" formatCode="_-* #,##0\ _V_N_D_-;\-* #,##0\ _V_N_D_-;_-* &quot;-&quot;\ _V_N_D_-;_-@_-"/>
    <numFmt numFmtId="216" formatCode="_ * #,##0_)\ _$_ ;_ * \(#,##0\)\ _$_ ;_ * &quot;-&quot;_)\ _$_ ;_ @_ "/>
    <numFmt numFmtId="217" formatCode="_ * #,##0_)_$_ ;_ * \(#,##0\)_$_ ;_ * &quot;-&quot;_)_$_ ;_ @_ "/>
    <numFmt numFmtId="218" formatCode="_-* #,##0\ _$_-;\-* #,##0\ _$_-;_-* &quot;-&quot;\ _$_-;_-@_-"/>
    <numFmt numFmtId="219" formatCode="_-* #,##0\ _ñ_-;\-* #,##0\ _ñ_-;_-* &quot;-&quot;\ _ñ_-;_-@_-"/>
    <numFmt numFmtId="220" formatCode="_-* #,##0\ _ñ_-;_-* #,##0\ _ñ\-;_-* &quot;-&quot;\ _ñ_-;_-@_-"/>
    <numFmt numFmtId="221" formatCode="_ &quot;\&quot;* #,##0_ ;_ &quot;\&quot;* \-#,##0_ ;_ &quot;\&quot;* &quot;-&quot;_ ;_ @_ "/>
    <numFmt numFmtId="222" formatCode="&quot;\&quot;#,##0.00;[Red]&quot;\&quot;\-#,##0.00"/>
    <numFmt numFmtId="223" formatCode="&quot;\&quot;#,##0;[Red]&quot;\&quot;\-#,##0"/>
    <numFmt numFmtId="224" formatCode="_ * #,##0_)\ &quot;F&quot;_ ;_ * \(#,##0\)\ &quot;F&quot;_ ;_ * &quot;-&quot;_)\ &quot;F&quot;_ ;_ @_ "/>
    <numFmt numFmtId="225" formatCode="_-&quot;F&quot;* #,##0_-;\-&quot;F&quot;* #,##0_-;_-&quot;F&quot;* &quot;-&quot;_-;_-@_-"/>
    <numFmt numFmtId="226" formatCode="_ * #,##0.00_)&quot;$&quot;_ ;_ * \(#,##0.00\)&quot;$&quot;_ ;_ * &quot;-&quot;??_)&quot;$&quot;_ ;_ @_ "/>
    <numFmt numFmtId="227" formatCode="_ * #,##0.0_)_$_ ;_ * \(#,##0.0\)_$_ ;_ * &quot;-&quot;??_)_$_ ;_ @_ "/>
    <numFmt numFmtId="228" formatCode=";;"/>
    <numFmt numFmtId="229" formatCode="_ * #,##0.00_)&quot;€&quot;_ ;_ * \(#,##0.00\)&quot;€&quot;_ ;_ * &quot;-&quot;??_)&quot;€&quot;_ ;_ @_ "/>
    <numFmt numFmtId="230" formatCode="_ &quot;\&quot;* #,##0.00_ ;_ &quot;\&quot;* &quot;\&quot;&quot;\&quot;&quot;\&quot;&quot;\&quot;&quot;\&quot;&quot;\&quot;&quot;\&quot;&quot;\&quot;&quot;\&quot;&quot;\&quot;&quot;\&quot;&quot;\&quot;\-#,##0.00_ ;_ &quot;\&quot;* &quot;-&quot;??_ ;_ @_ "/>
    <numFmt numFmtId="231" formatCode="_ * #,##0.00_ ;_ * &quot;\&quot;&quot;\&quot;&quot;\&quot;&quot;\&quot;&quot;\&quot;&quot;\&quot;&quot;\&quot;&quot;\&quot;&quot;\&quot;&quot;\&quot;&quot;\&quot;&quot;\&quot;\-#,##0.00_ ;_ * &quot;-&quot;??_ ;_ @_ "/>
    <numFmt numFmtId="232" formatCode="&quot;$&quot;#,##0.00"/>
    <numFmt numFmtId="233" formatCode="&quot;\&quot;#,##0;&quot;\&quot;&quot;\&quot;&quot;\&quot;&quot;\&quot;&quot;\&quot;&quot;\&quot;&quot;\&quot;&quot;\&quot;&quot;\&quot;&quot;\&quot;&quot;\&quot;&quot;\&quot;&quot;\&quot;&quot;\&quot;\-#,##0"/>
    <numFmt numFmtId="234" formatCode="_ * #,##0.00_)&quot;£&quot;_ ;_ * \(#,##0.00\)&quot;£&quot;_ ;_ * &quot;-&quot;??_)&quot;£&quot;_ ;_ @_ "/>
    <numFmt numFmtId="235" formatCode="&quot;\&quot;#,##0;[Red]&quot;\&quot;&quot;\&quot;&quot;\&quot;&quot;\&quot;&quot;\&quot;&quot;\&quot;&quot;\&quot;&quot;\&quot;&quot;\&quot;&quot;\&quot;&quot;\&quot;&quot;\&quot;&quot;\&quot;&quot;\&quot;\-#,##0"/>
    <numFmt numFmtId="236" formatCode="_ * #,##0_ ;_ * &quot;\&quot;&quot;\&quot;&quot;\&quot;&quot;\&quot;&quot;\&quot;&quot;\&quot;&quot;\&quot;&quot;\&quot;&quot;\&quot;&quot;\&quot;&quot;\&quot;&quot;\&quot;\-#,##0_ ;_ * &quot;-&quot;_ ;_ @_ "/>
    <numFmt numFmtId="237" formatCode="0.0%;\(0.0%\)"/>
    <numFmt numFmtId="238" formatCode="&quot;\&quot;#,##0.00;&quot;\&quot;&quot;\&quot;&quot;\&quot;&quot;\&quot;&quot;\&quot;&quot;\&quot;&quot;\&quot;&quot;\&quot;&quot;\&quot;&quot;\&quot;&quot;\&quot;&quot;\&quot;&quot;\&quot;&quot;\&quot;\-#,##0.00"/>
    <numFmt numFmtId="239" formatCode="0.000_)"/>
    <numFmt numFmtId="240" formatCode="#,##0_)_%;\(#,##0\)_%;"/>
    <numFmt numFmtId="241" formatCode="_._.* #,##0.0_)_%;_._.* \(#,##0.0\)_%"/>
    <numFmt numFmtId="242" formatCode="#,##0.0_)_%;\(#,##0.0\)_%;\ \ .0_)_%"/>
    <numFmt numFmtId="243" formatCode="_._.* #,##0.00_)_%;_._.* \(#,##0.00\)_%"/>
    <numFmt numFmtId="244" formatCode="#,##0.00_)_%;\(#,##0.00\)_%;\ \ .00_)_%"/>
    <numFmt numFmtId="245" formatCode="_._.* #,##0.000_)_%;_._.* \(#,##0.000\)_%"/>
    <numFmt numFmtId="246" formatCode="#,##0.000_)_%;\(#,##0.000\)_%;\ \ .000_)_%"/>
    <numFmt numFmtId="247" formatCode="_(* #,##0.00_);_(* \(#,##0.00\);_(* &quot;-&quot;&quot;?&quot;&quot;?&quot;_);_(@_)"/>
    <numFmt numFmtId="248" formatCode="_-* #,##0\ &quot;þ&quot;_-;\-* #,##0\ &quot;þ&quot;_-;_-* &quot;-&quot;\ &quot;þ&quot;_-;_-@_-"/>
    <numFmt numFmtId="249" formatCode="&quot;?&quot;#,##0;&quot;?&quot;\-#,##0"/>
    <numFmt numFmtId="250" formatCode="_-* #,##0.00\ _þ_-;\-* #,##0.00\ _þ_-;_-* &quot;-&quot;??\ _þ_-;_-@_-"/>
    <numFmt numFmtId="251" formatCode="_-* #,##0\ _₫_-;\-* #,##0\ _₫_-;_-* &quot;-&quot;??\ _₫_-;_-@_-"/>
    <numFmt numFmtId="252" formatCode="_-* #,##0_-;\-* #,##0_-;_-* &quot;-&quot;??_-;_-@_-"/>
    <numFmt numFmtId="253" formatCode="\t#\ ??/??"/>
    <numFmt numFmtId="254" formatCode="0.0000"/>
    <numFmt numFmtId="255" formatCode="_-* #,##0.00\ _$_-;\-* #,##0.00\ _$_-;_-* &quot;-&quot;??\ _$_-;_-@_-"/>
    <numFmt numFmtId="256" formatCode="_-* #,##0.0\ _₫_-;\-* #,##0.0\ _₫_-;_-* &quot;-&quot;??\ _₫_-;_-@_-"/>
    <numFmt numFmtId="257" formatCode="_(* #.##0.00_);_(* \(#.##0.00\);_(* &quot;-&quot;??_);_(@_)"/>
    <numFmt numFmtId="258" formatCode="&quot;\&quot;#&quot;,&quot;##0&quot;.&quot;00;[Red]&quot;\&quot;\-#&quot;,&quot;##0&quot;.&quot;00"/>
    <numFmt numFmtId="259" formatCode="#,##0.00;[Red]#,##0.00"/>
    <numFmt numFmtId="260" formatCode="#,##0;\(#,##0\)"/>
    <numFmt numFmtId="261" formatCode="_._.* \(#,##0\)_%;_._.* #,##0_)_%;_._.* 0_)_%;_._.@_)_%"/>
    <numFmt numFmtId="262" formatCode="_._.&quot;€&quot;* \(#,##0\)_%;_._.&quot;€&quot;* #,##0_)_%;_._.&quot;€&quot;* 0_)_%;_._.@_)_%"/>
    <numFmt numFmtId="263" formatCode="* \(#,##0\);* #,##0_);&quot;-&quot;??_);@"/>
    <numFmt numFmtId="264" formatCode="_ &quot;R&quot;\ * #,##0_ ;_ &quot;R&quot;\ * \-#,##0_ ;_ &quot;R&quot;\ * &quot;-&quot;_ ;_ @_ "/>
    <numFmt numFmtId="265" formatCode="_ * #,##0.00_ ;_ * &quot;\&quot;&quot;\&quot;&quot;\&quot;&quot;\&quot;&quot;\&quot;&quot;\&quot;\-#,##0.00_ ;_ * &quot;-&quot;??_ ;_ @_ "/>
    <numFmt numFmtId="266" formatCode="&quot;€&quot;* #,##0_)_%;&quot;€&quot;* \(#,##0\)_%;&quot;€&quot;* &quot;-&quot;??_)_%;@_)_%"/>
    <numFmt numFmtId="267" formatCode="&quot;$&quot;* #,##0_)_%;&quot;$&quot;* \(#,##0\)_%;&quot;$&quot;* &quot;-&quot;??_)_%;@_)_%"/>
    <numFmt numFmtId="268" formatCode="&quot;\&quot;#,##0.00;&quot;\&quot;&quot;\&quot;&quot;\&quot;&quot;\&quot;&quot;\&quot;&quot;\&quot;&quot;\&quot;&quot;\&quot;\-#,##0.00"/>
    <numFmt numFmtId="269" formatCode="_._.&quot;€&quot;* #,##0.0_)_%;_._.&quot;€&quot;* \(#,##0.0\)_%"/>
    <numFmt numFmtId="270" formatCode="&quot;€&quot;* #,##0.0_)_%;&quot;€&quot;* \(#,##0.0\)_%;&quot;€&quot;* \ .0_)_%"/>
    <numFmt numFmtId="271" formatCode="_._.&quot;$&quot;* #,##0.0_)_%;_._.&quot;$&quot;* \(#,##0.0\)_%"/>
    <numFmt numFmtId="272" formatCode="_._.&quot;€&quot;* #,##0.00_)_%;_._.&quot;€&quot;* \(#,##0.00\)_%"/>
    <numFmt numFmtId="273" formatCode="&quot;€&quot;* #,##0.00_)_%;&quot;€&quot;* \(#,##0.00\)_%;&quot;€&quot;* \ .00_)_%"/>
    <numFmt numFmtId="274" formatCode="_._.&quot;$&quot;* #,##0.00_)_%;_._.&quot;$&quot;* \(#,##0.00\)_%"/>
    <numFmt numFmtId="275" formatCode="_._.&quot;€&quot;* #,##0.000_)_%;_._.&quot;€&quot;* \(#,##0.000\)_%"/>
    <numFmt numFmtId="276" formatCode="&quot;€&quot;* #,##0.000_)_%;&quot;€&quot;* \(#,##0.000\)_%;&quot;€&quot;* \ .000_)_%"/>
    <numFmt numFmtId="277" formatCode="_._.&quot;$&quot;* #,##0.000_)_%;_._.&quot;$&quot;* \(#,##0.000\)_%"/>
    <numFmt numFmtId="278" formatCode="_-* #,##0.00\ &quot;€&quot;_-;\-* #,##0.00\ &quot;€&quot;_-;_-* &quot;-&quot;??\ &quot;€&quot;_-;_-@_-"/>
    <numFmt numFmtId="279" formatCode="_ * #,##0_ ;_ * &quot;\&quot;&quot;\&quot;&quot;\&quot;&quot;\&quot;&quot;\&quot;&quot;\&quot;\-#,##0_ ;_ * &quot;-&quot;_ ;_ @_ "/>
    <numFmt numFmtId="280" formatCode="\$#,##0\ ;\(\$#,##0\)"/>
    <numFmt numFmtId="281" formatCode="&quot;$&quot;#,##0\ ;\(&quot;$&quot;#,##0\)"/>
    <numFmt numFmtId="282" formatCode="\t0.00%"/>
    <numFmt numFmtId="283" formatCode="* #,##0_);* \(#,##0\);&quot;-&quot;??_);@"/>
    <numFmt numFmtId="284" formatCode="\U\S\$#,##0.00;\(\U\S\$#,##0.00\)"/>
    <numFmt numFmtId="285" formatCode="_(\§\g\ #,##0_);_(\§\g\ \(#,##0\);_(\§\g\ &quot;-&quot;??_);_(@_)"/>
    <numFmt numFmtId="286" formatCode="_(\§\g\ #,##0_);_(\§\g\ \(#,##0\);_(\§\g\ &quot;-&quot;_);_(@_)"/>
    <numFmt numFmtId="287" formatCode="\§\g#,##0_);\(\§\g#,##0\)"/>
    <numFmt numFmtId="288" formatCode="_-&quot;VND&quot;* #,##0_-;\-&quot;VND&quot;* #,##0_-;_-&quot;VND&quot;* &quot;-&quot;_-;_-@_-"/>
    <numFmt numFmtId="289" formatCode="_(&quot;Rp&quot;* #,##0.00_);_(&quot;Rp&quot;* \(#,##0.00\);_(&quot;Rp&quot;* &quot;-&quot;??_);_(@_)"/>
    <numFmt numFmtId="290" formatCode="#,##0.00\ &quot;FB&quot;;[Red]\-#,##0.00\ &quot;FB&quot;"/>
    <numFmt numFmtId="291" formatCode="#,##0\ &quot;$&quot;;\-#,##0\ &quot;$&quot;"/>
    <numFmt numFmtId="292" formatCode="_-* #,##0\ _F_B_-;\-* #,##0\ _F_B_-;_-* &quot;-&quot;\ _F_B_-;_-@_-"/>
    <numFmt numFmtId="293" formatCode="_-[$€]* #,##0.00_-;\-[$€]* #,##0.00_-;_-[$€]* &quot;-&quot;??_-;_-@_-"/>
    <numFmt numFmtId="294" formatCode="_ * #,##0.00_)_d_ ;_ * \(#,##0.00\)_d_ ;_ * &quot;-&quot;??_)_d_ ;_ @_ "/>
    <numFmt numFmtId="295" formatCode="#,##0_);\-#,##0_)"/>
    <numFmt numFmtId="296" formatCode="#,###;\-#,###;&quot;&quot;;_(@_)"/>
    <numFmt numFmtId="297" formatCode="&quot;€&quot;#,##0;\-&quot;€&quot;#,##0"/>
    <numFmt numFmtId="298" formatCode="#,##0\ &quot;$&quot;_);\(#,##0\ &quot;$&quot;\)"/>
    <numFmt numFmtId="299" formatCode="#,###"/>
    <numFmt numFmtId="300" formatCode="&quot;Fr.&quot;\ #,##0.00;[Red]&quot;Fr.&quot;\ \-#,##0.00"/>
    <numFmt numFmtId="301" formatCode="_ &quot;Fr.&quot;\ * #,##0_ ;_ &quot;Fr.&quot;\ * \-#,##0_ ;_ &quot;Fr.&quot;\ * &quot;-&quot;_ ;_ @_ "/>
    <numFmt numFmtId="302" formatCode="&quot;\&quot;#,##0;[Red]\-&quot;\&quot;#,##0"/>
    <numFmt numFmtId="303" formatCode="&quot;\&quot;#,##0.00;\-&quot;\&quot;#,##0.00"/>
    <numFmt numFmtId="304" formatCode="mmmm\ d\,\ yyyy"/>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0.00\ &quot;F&quot;;[Red]\-#,##0.00\ &quot;F&quot;"/>
    <numFmt numFmtId="320" formatCode="#,##0.00\ \ "/>
    <numFmt numFmtId="321" formatCode="_(&quot;Z$&quot;* #,##0.00_);_(&quot;Z$&quot;* \(#,##0.00\);_(&quot;Z$&quot;* &quot;-&quot;??_);_(@_)"/>
  </numFmts>
  <fonts count="202">
    <font>
      <sz val="11"/>
      <color theme="1"/>
      <name val="Calibri"/>
      <family val="2"/>
      <scheme val="minor"/>
    </font>
    <font>
      <sz val="11"/>
      <color theme="1"/>
      <name val="Calibri"/>
      <family val="2"/>
      <scheme val="minor"/>
    </font>
    <font>
      <sz val="11"/>
      <color indexed="8"/>
      <name val="Calibri"/>
      <family val="2"/>
    </font>
    <font>
      <sz val="10"/>
      <name val="Arial"/>
      <family val="2"/>
    </font>
    <font>
      <sz val="12"/>
      <name val=".VnTime"/>
      <family val="2"/>
    </font>
    <font>
      <sz val="11"/>
      <color indexed="8"/>
      <name val="Helvetica Neue"/>
    </font>
    <font>
      <sz val="12"/>
      <name val="Times New Roman"/>
      <family val="1"/>
    </font>
    <font>
      <sz val="14"/>
      <name val="Times New Roman"/>
      <family val="1"/>
    </font>
    <font>
      <b/>
      <sz val="11"/>
      <name val="Times New Roman"/>
      <family val="1"/>
    </font>
    <font>
      <sz val="11"/>
      <name val="Times New Roman"/>
      <family val="1"/>
    </font>
    <font>
      <sz val="11"/>
      <color indexed="8"/>
      <name val="Times New Roman"/>
      <family val="2"/>
    </font>
    <font>
      <b/>
      <sz val="16"/>
      <name val="Times New Roman"/>
      <family val="1"/>
    </font>
    <font>
      <sz val="10"/>
      <name val="Mangal"/>
      <family val="2"/>
    </font>
    <font>
      <sz val="11"/>
      <color indexed="8"/>
      <name val="Arial"/>
      <family val="2"/>
    </font>
    <font>
      <sz val="12"/>
      <color indexed="8"/>
      <name val="Times New Roman"/>
      <family val="1"/>
    </font>
    <font>
      <sz val="10"/>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charset val="163"/>
      <scheme val="minor"/>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Calibri"/>
      <family val="2"/>
      <scheme val="minor"/>
    </font>
    <font>
      <sz val="12"/>
      <color theme="1"/>
      <name val="Times New Roman"/>
      <family val="2"/>
    </font>
    <font>
      <b/>
      <sz val="12"/>
      <color rgb="FF3F3F3F"/>
      <name val="Times New Roman"/>
      <family val="2"/>
    </font>
    <font>
      <b/>
      <sz val="11"/>
      <color theme="1"/>
      <name val="Times New Roman"/>
      <family val="1"/>
    </font>
    <font>
      <i/>
      <sz val="11"/>
      <color theme="1"/>
      <name val="Times New Roman"/>
      <family val="1"/>
    </font>
    <font>
      <b/>
      <i/>
      <sz val="11"/>
      <name val="Times New Roman"/>
      <family val="1"/>
    </font>
    <font>
      <sz val="11"/>
      <color theme="1"/>
      <name val="Times New Roman"/>
      <family val="1"/>
    </font>
    <font>
      <b/>
      <i/>
      <sz val="11"/>
      <color theme="1"/>
      <name val="Times New Roman"/>
      <family val="1"/>
    </font>
    <font>
      <sz val="11"/>
      <name val="Times New Roman"/>
      <family val="1"/>
      <charset val="163"/>
    </font>
    <font>
      <b/>
      <sz val="9"/>
      <color rgb="FF000000"/>
      <name val="Times New Roman"/>
      <family val="1"/>
    </font>
    <font>
      <b/>
      <sz val="9"/>
      <color rgb="FFFF0000"/>
      <name val="Times New Roman"/>
      <family val="1"/>
    </font>
    <font>
      <sz val="11"/>
      <color rgb="FFFF0000"/>
      <name val="Times New Roman"/>
      <family val="1"/>
    </font>
    <font>
      <sz val="10"/>
      <color rgb="FFFF0000"/>
      <name val="Times New Roman"/>
      <family val="1"/>
    </font>
    <font>
      <sz val="8"/>
      <name val="Calibri"/>
      <family val="2"/>
      <scheme val="minor"/>
    </font>
    <font>
      <i/>
      <sz val="11"/>
      <name val="Times New Roman"/>
      <family val="1"/>
    </font>
    <font>
      <i/>
      <sz val="12"/>
      <name val="Times New Roman"/>
      <family val="1"/>
    </font>
    <font>
      <b/>
      <sz val="12"/>
      <name val="Times New Roman"/>
      <family val="1"/>
    </font>
    <font>
      <sz val="12"/>
      <color rgb="FFFF0000"/>
      <name val="Times New Roman"/>
      <family val="1"/>
    </font>
  </fonts>
  <fills count="54">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s>
  <borders count="44">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right style="thin">
        <color auto="1"/>
      </right>
      <top style="thin">
        <color indexed="64"/>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5210">
    <xf numFmtId="0" fontId="0" fillId="0" borderId="0"/>
    <xf numFmtId="189" fontId="18"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0" fontId="19" fillId="0" borderId="0"/>
    <xf numFmtId="3" fontId="20" fillId="0" borderId="4"/>
    <xf numFmtId="3" fontId="20" fillId="0" borderId="4"/>
    <xf numFmtId="180" fontId="21" fillId="0" borderId="5" applyFont="0" applyBorder="0"/>
    <xf numFmtId="180" fontId="17" fillId="0" borderId="0" applyProtection="0"/>
    <xf numFmtId="180" fontId="21" fillId="0" borderId="5" applyFont="0" applyBorder="0"/>
    <xf numFmtId="180" fontId="21" fillId="0" borderId="5" applyFont="0" applyBorder="0"/>
    <xf numFmtId="0" fontId="22" fillId="0" borderId="0"/>
    <xf numFmtId="190" fontId="4" fillId="0" borderId="0" applyFont="0" applyFill="0" applyBorder="0" applyAlignment="0" applyProtection="0"/>
    <xf numFmtId="0" fontId="23" fillId="0" borderId="0" applyFont="0" applyFill="0" applyBorder="0" applyAlignment="0" applyProtection="0"/>
    <xf numFmtId="191" fontId="4" fillId="0" borderId="0" applyFont="0" applyFill="0" applyBorder="0" applyAlignment="0" applyProtection="0"/>
    <xf numFmtId="192"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5" fillId="0" borderId="0" applyFont="0" applyFill="0" applyBorder="0" applyAlignment="0" applyProtection="0"/>
    <xf numFmtId="0" fontId="26" fillId="0" borderId="6"/>
    <xf numFmtId="194" fontId="22" fillId="0" borderId="0" applyFont="0" applyFill="0" applyBorder="0" applyAlignment="0" applyProtection="0"/>
    <xf numFmtId="165" fontId="27" fillId="0" borderId="0" applyFont="0" applyFill="0" applyBorder="0" applyAlignment="0" applyProtection="0"/>
    <xf numFmtId="167" fontId="27" fillId="0" borderId="0" applyFont="0" applyFill="0" applyBorder="0" applyAlignment="0" applyProtection="0"/>
    <xf numFmtId="195" fontId="28" fillId="0" borderId="0" applyFont="0" applyFill="0" applyBorder="0" applyAlignment="0" applyProtection="0"/>
    <xf numFmtId="0" fontId="2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Protection="0"/>
    <xf numFmtId="0" fontId="30" fillId="0" borderId="0"/>
    <xf numFmtId="0" fontId="3" fillId="0" borderId="0" applyProtection="0"/>
    <xf numFmtId="0" fontId="3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Protection="0"/>
    <xf numFmtId="0" fontId="32" fillId="0" borderId="0" applyNumberFormat="0" applyFill="0" applyBorder="0" applyProtection="0">
      <alignment vertical="center"/>
    </xf>
    <xf numFmtId="165" fontId="4" fillId="0" borderId="0" applyFont="0" applyFill="0" applyBorder="0" applyAlignment="0" applyProtection="0"/>
    <xf numFmtId="196" fontId="33" fillId="0" borderId="0" applyFont="0" applyFill="0" applyBorder="0" applyAlignment="0" applyProtection="0"/>
    <xf numFmtId="175" fontId="18"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7" fontId="4"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196" fontId="33" fillId="0" borderId="0" applyFont="0" applyFill="0" applyBorder="0" applyAlignment="0" applyProtection="0"/>
    <xf numFmtId="0" fontId="34" fillId="0" borderId="0"/>
    <xf numFmtId="42" fontId="33"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22" fillId="0" borderId="0" applyNumberFormat="0" applyFill="0" applyBorder="0" applyAlignment="0" applyProtection="0"/>
    <xf numFmtId="198" fontId="18" fillId="0" borderId="0" applyFon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6"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0" fontId="34" fillId="0" borderId="0"/>
    <xf numFmtId="201"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0" fontId="34" fillId="0" borderId="0"/>
    <xf numFmtId="196" fontId="33" fillId="0" borderId="0" applyFont="0" applyFill="0" applyBorder="0" applyAlignment="0" applyProtection="0"/>
    <xf numFmtId="0" fontId="34" fillId="0" borderId="0"/>
    <xf numFmtId="0" fontId="37" fillId="0" borderId="0"/>
    <xf numFmtId="0" fontId="34" fillId="0" borderId="0"/>
    <xf numFmtId="0" fontId="34" fillId="0" borderId="0"/>
    <xf numFmtId="17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167" fontId="18"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165" fontId="18"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67"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4" fillId="0" borderId="0"/>
    <xf numFmtId="21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65"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0" fontId="34" fillId="0" borderId="0"/>
    <xf numFmtId="201"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89" fontId="17" fillId="0" borderId="0" applyProtection="0"/>
    <xf numFmtId="175" fontId="17" fillId="0" borderId="0" applyProtection="0"/>
    <xf numFmtId="175" fontId="17" fillId="0" borderId="0" applyProtection="0"/>
    <xf numFmtId="0" fontId="19" fillId="0" borderId="0" applyProtection="0"/>
    <xf numFmtId="189" fontId="17" fillId="0" borderId="0" applyProtection="0"/>
    <xf numFmtId="175" fontId="17" fillId="0" borderId="0" applyProtection="0"/>
    <xf numFmtId="175" fontId="17" fillId="0" borderId="0" applyProtection="0"/>
    <xf numFmtId="0" fontId="19" fillId="0" borderId="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96" fontId="33" fillId="0" borderId="0" applyFont="0" applyFill="0" applyBorder="0" applyAlignment="0" applyProtection="0"/>
    <xf numFmtId="0" fontId="34" fillId="0" borderId="0"/>
    <xf numFmtId="42" fontId="33" fillId="0" borderId="0" applyFont="0" applyFill="0" applyBorder="0" applyAlignment="0" applyProtection="0"/>
    <xf numFmtId="221" fontId="39" fillId="0" borderId="0" applyFont="0" applyFill="0" applyBorder="0" applyAlignment="0" applyProtection="0"/>
    <xf numFmtId="0" fontId="3" fillId="0" borderId="0"/>
    <xf numFmtId="222" fontId="40" fillId="0" borderId="0" applyFont="0" applyFill="0" applyBorder="0" applyAlignment="0" applyProtection="0"/>
    <xf numFmtId="223" fontId="40" fillId="0" borderId="0" applyFont="0" applyFill="0" applyBorder="0" applyAlignment="0" applyProtection="0"/>
    <xf numFmtId="0" fontId="41" fillId="0" borderId="0"/>
    <xf numFmtId="0" fontId="42" fillId="0" borderId="0"/>
    <xf numFmtId="0" fontId="42" fillId="0" borderId="0"/>
    <xf numFmtId="0" fontId="42" fillId="0" borderId="0"/>
    <xf numFmtId="0" fontId="15" fillId="0" borderId="0"/>
    <xf numFmtId="1" fontId="43" fillId="0" borderId="4" applyBorder="0" applyAlignment="0">
      <alignment horizontal="center"/>
    </xf>
    <xf numFmtId="1" fontId="43" fillId="0" borderId="4" applyBorder="0" applyAlignment="0">
      <alignment horizontal="center"/>
    </xf>
    <xf numFmtId="0" fontId="44" fillId="0" borderId="0"/>
    <xf numFmtId="0" fontId="44" fillId="0" borderId="0"/>
    <xf numFmtId="0" fontId="3" fillId="0" borderId="0"/>
    <xf numFmtId="0" fontId="53" fillId="0" borderId="0"/>
    <xf numFmtId="0" fontId="3" fillId="0" borderId="0"/>
    <xf numFmtId="0" fontId="174" fillId="0" borderId="0"/>
    <xf numFmtId="0" fontId="44" fillId="0" borderId="0" applyProtection="0"/>
    <xf numFmtId="3" fontId="20" fillId="0" borderId="4"/>
    <xf numFmtId="3" fontId="20" fillId="0" borderId="4"/>
    <xf numFmtId="3" fontId="20" fillId="0" borderId="4"/>
    <xf numFmtId="3" fontId="20" fillId="0" borderId="4"/>
    <xf numFmtId="221" fontId="39" fillId="0" borderId="0" applyFont="0" applyFill="0" applyBorder="0" applyAlignment="0" applyProtection="0"/>
    <xf numFmtId="0" fontId="45" fillId="5" borderId="0"/>
    <xf numFmtId="0" fontId="45" fillId="5" borderId="0"/>
    <xf numFmtId="0" fontId="45" fillId="5" borderId="0"/>
    <xf numFmtId="221" fontId="39" fillId="0" borderId="0" applyFont="0" applyFill="0" applyBorder="0" applyAlignment="0" applyProtection="0"/>
    <xf numFmtId="0" fontId="45"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7" fillId="0" borderId="0" applyFont="0" applyFill="0" applyBorder="0" applyAlignment="0">
      <alignment horizontal="left"/>
    </xf>
    <xf numFmtId="0" fontId="45" fillId="5" borderId="0"/>
    <xf numFmtId="0" fontId="47" fillId="0" borderId="0" applyFont="0" applyFill="0" applyBorder="0" applyAlignment="0">
      <alignment horizontal="left"/>
    </xf>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5" fillId="5" borderId="0"/>
    <xf numFmtId="0" fontId="45" fillId="5" borderId="0"/>
    <xf numFmtId="0" fontId="48" fillId="0" borderId="4" applyNumberFormat="0" applyFont="0" applyBorder="0">
      <alignment horizontal="left" indent="2"/>
    </xf>
    <xf numFmtId="0" fontId="48" fillId="0" borderId="4" applyNumberFormat="0" applyFont="0" applyBorder="0">
      <alignment horizontal="left" indent="2"/>
    </xf>
    <xf numFmtId="0" fontId="47" fillId="0" borderId="0" applyFont="0" applyFill="0" applyBorder="0" applyAlignment="0">
      <alignment horizontal="left"/>
    </xf>
    <xf numFmtId="0" fontId="47" fillId="0" borderId="0" applyFont="0" applyFill="0" applyBorder="0" applyAlignment="0">
      <alignment horizontal="left"/>
    </xf>
    <xf numFmtId="0" fontId="49" fillId="0" borderId="0"/>
    <xf numFmtId="0" fontId="50" fillId="6" borderId="7" applyFont="0" applyFill="0" applyAlignment="0">
      <alignment vertical="center" wrapText="1"/>
    </xf>
    <xf numFmtId="9" fontId="51" fillId="0" borderId="0" applyBorder="0" applyAlignment="0" applyProtection="0"/>
    <xf numFmtId="0" fontId="52" fillId="5" borderId="0"/>
    <xf numFmtId="0" fontId="52"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2" fillId="5" borderId="0"/>
    <xf numFmtId="0" fontId="52" fillId="5" borderId="0"/>
    <xf numFmtId="0" fontId="48" fillId="0" borderId="4" applyNumberFormat="0" applyFont="0" applyBorder="0" applyAlignment="0">
      <alignment horizontal="center"/>
    </xf>
    <xf numFmtId="0" fontId="48" fillId="0" borderId="4" applyNumberFormat="0" applyFont="0" applyBorder="0" applyAlignment="0">
      <alignment horizontal="center"/>
    </xf>
    <xf numFmtId="0" fontId="4"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3" fillId="0" borderId="0"/>
    <xf numFmtId="0" fontId="54" fillId="5" borderId="0"/>
    <xf numFmtId="0" fontId="54"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4" fillId="5" borderId="0"/>
    <xf numFmtId="0" fontId="55" fillId="0" borderId="0">
      <alignment wrapText="1"/>
    </xf>
    <xf numFmtId="0" fontId="55"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5" fillId="0" borderId="0">
      <alignment wrapText="1"/>
    </xf>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180" fontId="56" fillId="0" borderId="8" applyNumberFormat="0" applyFont="0" applyBorder="0" applyAlignment="0">
      <alignment horizontal="center"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224" fontId="59" fillId="0" borderId="0" applyFont="0" applyFill="0" applyBorder="0" applyAlignment="0" applyProtection="0"/>
    <xf numFmtId="0" fontId="60" fillId="0" borderId="0" applyFont="0" applyFill="0" applyBorder="0" applyAlignment="0" applyProtection="0"/>
    <xf numFmtId="169" fontId="61" fillId="0" borderId="0" applyFont="0" applyFill="0" applyBorder="0" applyAlignment="0" applyProtection="0"/>
    <xf numFmtId="216" fontId="59" fillId="0" borderId="0" applyFont="0" applyFill="0" applyBorder="0" applyAlignment="0" applyProtection="0"/>
    <xf numFmtId="0" fontId="60" fillId="0" borderId="0" applyFont="0" applyFill="0" applyBorder="0" applyAlignment="0" applyProtection="0"/>
    <xf numFmtId="225" fontId="59" fillId="0" borderId="0" applyFont="0" applyFill="0" applyBorder="0" applyAlignment="0" applyProtection="0"/>
    <xf numFmtId="0" fontId="62" fillId="0" borderId="0">
      <alignment horizontal="center" wrapText="1"/>
      <protection locked="0"/>
    </xf>
    <xf numFmtId="0" fontId="63" fillId="0" borderId="0">
      <alignment horizontal="center" wrapText="1"/>
      <protection locked="0"/>
    </xf>
    <xf numFmtId="0" fontId="64" fillId="0" borderId="0" applyNumberFormat="0" applyBorder="0" applyAlignment="0">
      <alignment horizontal="center"/>
    </xf>
    <xf numFmtId="214" fontId="65" fillId="0" borderId="0" applyFont="0" applyFill="0" applyBorder="0" applyAlignment="0" applyProtection="0"/>
    <xf numFmtId="0" fontId="60" fillId="0" borderId="0" applyFont="0" applyFill="0" applyBorder="0" applyAlignment="0" applyProtection="0"/>
    <xf numFmtId="226" fontId="33" fillId="0" borderId="0" applyFont="0" applyFill="0" applyBorder="0" applyAlignment="0" applyProtection="0"/>
    <xf numFmtId="204" fontId="65" fillId="0" borderId="0" applyFont="0" applyFill="0" applyBorder="0" applyAlignment="0" applyProtection="0"/>
    <xf numFmtId="0" fontId="60" fillId="0" borderId="0" applyFont="0" applyFill="0" applyBorder="0" applyAlignment="0" applyProtection="0"/>
    <xf numFmtId="227"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0" fontId="66" fillId="8" borderId="0" applyNumberFormat="0" applyBorder="0" applyAlignment="0" applyProtection="0"/>
    <xf numFmtId="0" fontId="67" fillId="0" borderId="0"/>
    <xf numFmtId="0" fontId="1" fillId="0" borderId="0"/>
    <xf numFmtId="0" fontId="68" fillId="0" borderId="0" applyNumberFormat="0" applyFill="0" applyBorder="0" applyAlignment="0" applyProtection="0"/>
    <xf numFmtId="0" fontId="60" fillId="0" borderId="0"/>
    <xf numFmtId="0" fontId="69" fillId="0" borderId="0"/>
    <xf numFmtId="0" fontId="70" fillId="0" borderId="0"/>
    <xf numFmtId="0" fontId="60" fillId="0" borderId="0"/>
    <xf numFmtId="0" fontId="71" fillId="0" borderId="0"/>
    <xf numFmtId="0" fontId="72" fillId="0" borderId="0"/>
    <xf numFmtId="0" fontId="73" fillId="0" borderId="0"/>
    <xf numFmtId="228" fontId="37" fillId="0" borderId="0" applyFill="0" applyBorder="0" applyAlignment="0"/>
    <xf numFmtId="229" fontId="4"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8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2"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4" fontId="5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75" fillId="25" borderId="9" applyNumberFormat="0" applyAlignment="0" applyProtection="0"/>
    <xf numFmtId="0" fontId="76" fillId="0" borderId="0"/>
    <xf numFmtId="0" fontId="77" fillId="0" borderId="0"/>
    <xf numFmtId="0" fontId="78" fillId="0" borderId="0" applyFill="0" applyBorder="0" applyProtection="0">
      <alignment horizontal="center"/>
      <protection locked="0"/>
    </xf>
    <xf numFmtId="191" fontId="33" fillId="0" borderId="0" applyFont="0" applyFill="0" applyBorder="0" applyAlignment="0" applyProtection="0"/>
    <xf numFmtId="0" fontId="79" fillId="26" borderId="10" applyNumberFormat="0" applyAlignment="0" applyProtection="0"/>
    <xf numFmtId="0" fontId="176" fillId="3" borderId="2" applyNumberFormat="0" applyAlignment="0" applyProtection="0"/>
    <xf numFmtId="180" fontId="44" fillId="0" borderId="0" applyFont="0" applyFill="0" applyBorder="0" applyAlignment="0" applyProtection="0"/>
    <xf numFmtId="0" fontId="1" fillId="0" borderId="0"/>
    <xf numFmtId="1" fontId="80" fillId="0" borderId="11" applyBorder="0"/>
    <xf numFmtId="0" fontId="81" fillId="0" borderId="12">
      <alignment horizontal="center"/>
    </xf>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41" fontId="3" fillId="0" borderId="0" applyFont="0" applyFill="0" applyBorder="0" applyAlignment="0" applyProtection="0"/>
    <xf numFmtId="41" fontId="83" fillId="0" borderId="0" applyFont="0" applyFill="0" applyBorder="0" applyAlignment="0" applyProtection="0"/>
    <xf numFmtId="41" fontId="83"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5" fontId="5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82" fontId="17" fillId="0" borderId="0" applyProtection="0"/>
    <xf numFmtId="182" fontId="17" fillId="0" borderId="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6" fontId="17" fillId="0" borderId="0" applyFont="0" applyFill="0" applyBorder="0" applyAlignment="0" applyProtection="0"/>
    <xf numFmtId="167" fontId="17" fillId="0" borderId="0" applyFont="0" applyFill="0" applyBorder="0" applyAlignment="0" applyProtection="0"/>
    <xf numFmtId="0" fontId="4" fillId="0" borderId="0" applyFont="0" applyFill="0" applyBorder="0" applyAlignment="0" applyProtection="0"/>
    <xf numFmtId="41" fontId="2" fillId="0" borderId="0" applyFont="0" applyFill="0" applyBorder="0" applyAlignment="0" applyProtection="0"/>
    <xf numFmtId="165" fontId="17"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6" fontId="74"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41" fontId="9" fillId="0" borderId="0" applyFont="0" applyFill="0" applyBorder="0" applyAlignment="0" applyProtection="0"/>
    <xf numFmtId="242" fontId="17" fillId="0" borderId="0" applyFont="0" applyFill="0" applyBorder="0" applyAlignment="0" applyProtection="0"/>
    <xf numFmtId="243" fontId="84" fillId="0" borderId="0" applyFont="0" applyFill="0" applyBorder="0" applyAlignment="0" applyProtection="0"/>
    <xf numFmtId="244" fontId="17" fillId="0" borderId="0" applyFont="0" applyFill="0" applyBorder="0" applyAlignment="0" applyProtection="0"/>
    <xf numFmtId="245" fontId="84" fillId="0" borderId="0" applyFont="0" applyFill="0" applyBorder="0" applyAlignment="0" applyProtection="0"/>
    <xf numFmtId="246"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41" fontId="2" fillId="0" borderId="0" applyFont="0" applyFill="0" applyBorder="0" applyAlignment="0" applyProtection="0"/>
    <xf numFmtId="0" fontId="2" fillId="0" borderId="0" applyFont="0" applyFill="0" applyBorder="0" applyAlignment="0" applyProtection="0"/>
    <xf numFmtId="43" fontId="3"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7"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4" fillId="0" borderId="0" applyFont="0" applyFill="0" applyBorder="0" applyAlignment="0" applyProtection="0"/>
    <xf numFmtId="43" fontId="85"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86" fillId="0" borderId="0" applyFont="0" applyFill="0" applyBorder="0" applyAlignment="0" applyProtection="0"/>
    <xf numFmtId="0" fontId="3" fillId="0" borderId="0" applyFont="0" applyFill="0" applyBorder="0" applyAlignment="0" applyProtection="0"/>
    <xf numFmtId="249"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16" fillId="0" borderId="0" applyFont="0" applyFill="0" applyBorder="0" applyAlignment="0" applyProtection="0"/>
    <xf numFmtId="22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50" fontId="2" fillId="0" borderId="0" applyFont="0" applyFill="0" applyBorder="0" applyAlignment="0" applyProtection="0"/>
    <xf numFmtId="251" fontId="2" fillId="0" borderId="0" applyFont="0" applyFill="0" applyBorder="0" applyAlignment="0" applyProtection="0"/>
    <xf numFmtId="252" fontId="2" fillId="0" borderId="0" applyFont="0" applyFill="0" applyBorder="0" applyAlignment="0" applyProtection="0"/>
    <xf numFmtId="250" fontId="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253" fontId="3"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44" fontId="17" fillId="0" borderId="0" applyFont="0" applyFill="0" applyBorder="0" applyAlignment="0" applyProtection="0"/>
    <xf numFmtId="43" fontId="85" fillId="0" borderId="0" applyFont="0" applyFill="0" applyBorder="0" applyAlignment="0" applyProtection="0"/>
    <xf numFmtId="0" fontId="2" fillId="0" borderId="0" applyFont="0" applyFill="0" applyBorder="0" applyAlignment="0" applyProtection="0"/>
    <xf numFmtId="254"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4" fontId="17" fillId="0" borderId="0" applyFont="0" applyFill="0" applyBorder="0" applyAlignment="0" applyProtection="0"/>
    <xf numFmtId="255" fontId="41" fillId="0" borderId="0" applyFont="0" applyFill="0" applyBorder="0" applyAlignment="0" applyProtection="0"/>
    <xf numFmtId="43" fontId="2" fillId="0" borderId="0" applyFont="0" applyFill="0" applyBorder="0" applyAlignment="0" applyProtection="0"/>
    <xf numFmtId="254" fontId="17" fillId="0" borderId="0" applyFont="0" applyFill="0" applyBorder="0" applyAlignment="0" applyProtection="0"/>
    <xf numFmtId="256"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255" fontId="41" fillId="0" borderId="0" applyFont="0" applyFill="0" applyBorder="0" applyAlignment="0" applyProtection="0"/>
    <xf numFmtId="173" fontId="17" fillId="0" borderId="0" applyProtection="0"/>
    <xf numFmtId="255" fontId="41" fillId="0" borderId="0" applyFont="0" applyFill="0" applyBorder="0" applyAlignment="0" applyProtection="0"/>
    <xf numFmtId="177" fontId="88" fillId="0" borderId="0" applyFont="0" applyFill="0" applyBorder="0" applyAlignment="0" applyProtection="0"/>
    <xf numFmtId="0" fontId="2" fillId="0" borderId="0" applyFont="0" applyFill="0" applyBorder="0" applyAlignment="0" applyProtection="0"/>
    <xf numFmtId="172" fontId="17" fillId="0" borderId="0" applyFont="0" applyFill="0" applyBorder="0" applyAlignment="0" applyProtection="0"/>
    <xf numFmtId="172"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167" fontId="58" fillId="0" borderId="0" applyFont="0" applyFill="0" applyBorder="0" applyAlignment="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4"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17" fillId="0" borderId="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16" fontId="3" fillId="0" borderId="0" applyFont="0" applyFill="0" applyBorder="0" applyAlignment="0" applyProtection="0"/>
    <xf numFmtId="321" fontId="3" fillId="0" borderId="0" applyFont="0" applyFill="0" applyBorder="0" applyAlignment="0" applyProtection="0"/>
    <xf numFmtId="43" fontId="16" fillId="0" borderId="0" applyFont="0" applyFill="0" applyBorder="0" applyAlignment="0" applyProtection="0"/>
    <xf numFmtId="257" fontId="3" fillId="0" borderId="0" applyFont="0" applyFill="0" applyBorder="0" applyAlignment="0" applyProtection="0"/>
    <xf numFmtId="43" fontId="3" fillId="0" borderId="0" applyFont="0" applyFill="0" applyBorder="0" applyAlignment="0" applyProtection="0"/>
    <xf numFmtId="167" fontId="17" fillId="0" borderId="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0" fontId="37"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257" fontId="2" fillId="0" borderId="0" applyFont="0" applyFill="0" applyBorder="0" applyAlignment="0" applyProtection="0"/>
    <xf numFmtId="43" fontId="3"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8"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7" fillId="0" borderId="0" applyFont="0" applyFill="0" applyBorder="0" applyAlignment="0" applyProtection="0"/>
    <xf numFmtId="259" fontId="6" fillId="0" borderId="0" applyFont="0" applyFill="0" applyBorder="0" applyAlignment="0" applyProtection="0"/>
    <xf numFmtId="43" fontId="3"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184" fontId="17" fillId="0" borderId="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0"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8" fontId="12" fillId="0" borderId="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167" fontId="3" fillId="0" borderId="0" applyFont="0" applyFill="0" applyBorder="0" applyAlignment="0" applyProtection="0"/>
    <xf numFmtId="167" fontId="17" fillId="0" borderId="0" applyProtection="0"/>
    <xf numFmtId="43" fontId="1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16"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4" fontId="13"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203"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2" fontId="4" fillId="0" borderId="0" applyFont="0" applyFill="0" applyBorder="0" applyAlignment="0" applyProtection="0"/>
    <xf numFmtId="43" fontId="4" fillId="0" borderId="0" applyFont="0" applyFill="0" applyBorder="0" applyAlignment="0" applyProtection="0"/>
    <xf numFmtId="257"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6" fontId="6" fillId="0" borderId="0" applyFont="0" applyFill="0" applyBorder="0" applyAlignment="0" applyProtection="0"/>
    <xf numFmtId="167"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10" fillId="0" borderId="0" applyFont="0" applyFill="0" applyBorder="0" applyAlignment="0" applyProtection="0"/>
    <xf numFmtId="180"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260" fontId="15"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17" fillId="0" borderId="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11" fillId="0" borderId="0" applyNumberFormat="0" applyFill="0" applyBorder="0" applyAlignment="0" applyProtection="0"/>
    <xf numFmtId="0" fontId="90" fillId="0" borderId="0">
      <alignment horizontal="center"/>
    </xf>
    <xf numFmtId="0" fontId="91" fillId="0" borderId="0" applyNumberFormat="0" applyAlignment="0">
      <alignment horizontal="left"/>
    </xf>
    <xf numFmtId="190" fontId="92" fillId="0" borderId="0" applyFont="0" applyFill="0" applyBorder="0" applyAlignment="0" applyProtection="0"/>
    <xf numFmtId="261" fontId="93" fillId="0" borderId="0" applyFill="0" applyBorder="0" applyProtection="0"/>
    <xf numFmtId="262" fontId="9" fillId="0" borderId="0" applyFont="0" applyFill="0" applyBorder="0" applyAlignment="0" applyProtection="0"/>
    <xf numFmtId="263" fontId="15" fillId="0" borderId="0" applyFill="0" applyBorder="0" applyProtection="0"/>
    <xf numFmtId="263" fontId="15" fillId="0" borderId="13" applyFill="0" applyProtection="0"/>
    <xf numFmtId="263" fontId="15" fillId="0" borderId="13" applyFill="0" applyProtection="0"/>
    <xf numFmtId="263" fontId="15" fillId="0" borderId="14" applyFill="0" applyProtection="0"/>
    <xf numFmtId="264" fontId="69" fillId="0" borderId="0" applyFont="0" applyFill="0" applyBorder="0" applyAlignment="0" applyProtection="0"/>
    <xf numFmtId="265" fontId="94" fillId="0" borderId="0" applyFont="0" applyFill="0" applyBorder="0" applyAlignment="0" applyProtection="0"/>
    <xf numFmtId="266"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268" fontId="94" fillId="0" borderId="0" applyFont="0" applyFill="0" applyBorder="0" applyAlignment="0" applyProtection="0"/>
    <xf numFmtId="187" fontId="74"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69" fontId="84" fillId="0" borderId="0" applyFont="0" applyFill="0" applyBorder="0" applyAlignment="0" applyProtection="0"/>
    <xf numFmtId="270" fontId="17" fillId="0" borderId="0" applyFont="0" applyFill="0" applyBorder="0" applyAlignment="0" applyProtection="0"/>
    <xf numFmtId="271" fontId="84" fillId="0" borderId="0" applyFont="0" applyFill="0" applyBorder="0" applyAlignment="0" applyProtection="0"/>
    <xf numFmtId="272" fontId="84" fillId="0" borderId="0" applyFont="0" applyFill="0" applyBorder="0" applyAlignment="0" applyProtection="0"/>
    <xf numFmtId="273" fontId="17" fillId="0" borderId="0" applyFont="0" applyFill="0" applyBorder="0" applyAlignment="0" applyProtection="0"/>
    <xf numFmtId="274" fontId="84" fillId="0" borderId="0" applyFont="0" applyFill="0" applyBorder="0" applyAlignment="0" applyProtection="0"/>
    <xf numFmtId="275" fontId="84" fillId="0" borderId="0" applyFont="0" applyFill="0" applyBorder="0" applyAlignment="0" applyProtection="0"/>
    <xf numFmtId="276" fontId="17" fillId="0" borderId="0" applyFont="0" applyFill="0" applyBorder="0" applyAlignment="0" applyProtection="0"/>
    <xf numFmtId="277" fontId="84" fillId="0" borderId="0" applyFont="0" applyFill="0" applyBorder="0" applyAlignment="0" applyProtection="0"/>
    <xf numFmtId="44" fontId="2"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79" fontId="3" fillId="0" borderId="0" applyFont="0" applyFill="0" applyBorder="0" applyAlignment="0" applyProtection="0"/>
    <xf numFmtId="197" fontId="4"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1" fontId="17" fillId="0" borderId="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183" fontId="4" fillId="0" borderId="15"/>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7" fillId="0" borderId="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6" fillId="0" borderId="0" applyFill="0" applyBorder="0" applyAlignment="0"/>
    <xf numFmtId="14" fontId="35" fillId="0" borderId="0" applyFill="0" applyBorder="0" applyAlignment="0"/>
    <xf numFmtId="0" fontId="41" fillId="0" borderId="0" applyProtection="0"/>
    <xf numFmtId="3" fontId="95" fillId="0" borderId="16">
      <alignment horizontal="left" vertical="top" wrapText="1"/>
    </xf>
    <xf numFmtId="283" fontId="15" fillId="0" borderId="0" applyFill="0" applyBorder="0" applyProtection="0"/>
    <xf numFmtId="283" fontId="15" fillId="0" borderId="13" applyFill="0" applyProtection="0"/>
    <xf numFmtId="283" fontId="15" fillId="0" borderId="13" applyFill="0" applyProtection="0"/>
    <xf numFmtId="283" fontId="15" fillId="0" borderId="14" applyFill="0" applyProtection="0"/>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0" fontId="3" fillId="0" borderId="0" applyFont="0" applyFill="0" applyBorder="0" applyAlignment="0" applyProtection="0"/>
    <xf numFmtId="0" fontId="3" fillId="0" borderId="0" applyFont="0" applyFill="0" applyBorder="0" applyAlignment="0" applyProtection="0"/>
    <xf numFmtId="285" fontId="4" fillId="0" borderId="0"/>
    <xf numFmtId="286" fontId="22" fillId="0" borderId="4"/>
    <xf numFmtId="286" fontId="22" fillId="0" borderId="4"/>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applyProtection="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87" fontId="22" fillId="0" borderId="0"/>
    <xf numFmtId="165" fontId="96" fillId="0" borderId="0" applyFont="0" applyFill="0" applyBorder="0" applyAlignment="0" applyProtection="0"/>
    <xf numFmtId="167"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165" fontId="96" fillId="0" borderId="0" applyFont="0" applyFill="0" applyBorder="0" applyAlignment="0" applyProtection="0"/>
    <xf numFmtId="165"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289" fontId="4" fillId="0" borderId="0" applyFont="0" applyFill="0" applyBorder="0" applyAlignment="0" applyProtection="0"/>
    <xf numFmtId="289" fontId="4" fillId="0" borderId="0" applyFont="0" applyFill="0" applyBorder="0" applyAlignment="0" applyProtection="0"/>
    <xf numFmtId="290" fontId="4" fillId="0" borderId="0" applyFont="0" applyFill="0" applyBorder="0" applyAlignment="0" applyProtection="0"/>
    <xf numFmtId="290" fontId="4"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292" fontId="4" fillId="0" borderId="0" applyFont="0" applyFill="0" applyBorder="0" applyAlignment="0" applyProtection="0"/>
    <xf numFmtId="292" fontId="4"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3" fontId="4" fillId="0" borderId="0" applyFont="0" applyBorder="0" applyAlignment="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98" fillId="0" borderId="0" applyNumberFormat="0" applyAlignment="0">
      <alignment horizontal="left"/>
    </xf>
    <xf numFmtId="0" fontId="99" fillId="0" borderId="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0" fontId="100" fillId="0" borderId="0"/>
    <xf numFmtId="0" fontId="101" fillId="0" borderId="0" applyNumberFormat="0" applyFill="0" applyBorder="0" applyAlignment="0" applyProtection="0"/>
    <xf numFmtId="3" fontId="4" fillId="0" borderId="0" applyFont="0" applyBorder="0" applyAlignment="0"/>
    <xf numFmtId="0" fontId="3" fillId="0" borderId="0"/>
    <xf numFmtId="0" fontId="3" fillId="0" borderId="0"/>
    <xf numFmtId="0" fontId="3" fillId="0" borderId="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17" fillId="0" borderId="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102" fillId="0" borderId="0" applyNumberFormat="0" applyFill="0" applyBorder="0" applyAlignment="0" applyProtection="0"/>
    <xf numFmtId="0" fontId="103" fillId="0" borderId="0" applyNumberFormat="0" applyFill="0" applyBorder="0" applyProtection="0">
      <alignment vertical="center"/>
    </xf>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Alignment="0" applyProtection="0"/>
    <xf numFmtId="294" fontId="108" fillId="0" borderId="18" applyNumberFormat="0" applyFill="0" applyBorder="0" applyAlignment="0" applyProtection="0"/>
    <xf numFmtId="0" fontId="109" fillId="0" borderId="0" applyNumberFormat="0" applyFill="0" applyBorder="0" applyAlignment="0" applyProtection="0"/>
    <xf numFmtId="0" fontId="110" fillId="0" borderId="0">
      <alignmen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0" fontId="111" fillId="9"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295" fontId="8" fillId="5" borderId="0" applyBorder="0" applyProtection="0"/>
    <xf numFmtId="0" fontId="113" fillId="0" borderId="20" applyNumberFormat="0" applyFill="0" applyBorder="0" applyAlignment="0" applyProtection="0">
      <alignment horizontal="center" vertical="center"/>
    </xf>
    <xf numFmtId="0" fontId="114" fillId="0" borderId="0" applyNumberFormat="0" applyFont="0" applyBorder="0" applyAlignment="0">
      <alignment horizontal="left" vertical="center"/>
    </xf>
    <xf numFmtId="296" fontId="69" fillId="0" borderId="0" applyFont="0" applyFill="0" applyBorder="0" applyAlignment="0" applyProtection="0"/>
    <xf numFmtId="0" fontId="115" fillId="29" borderId="0"/>
    <xf numFmtId="0" fontId="116" fillId="0" borderId="0">
      <alignment horizontal="left"/>
    </xf>
    <xf numFmtId="0" fontId="117" fillId="0" borderId="0">
      <alignment horizontal="left"/>
    </xf>
    <xf numFmtId="0" fontId="32" fillId="0" borderId="21" applyNumberFormat="0" applyAlignment="0" applyProtection="0">
      <alignment horizontal="left" vertical="center"/>
    </xf>
    <xf numFmtId="0" fontId="32" fillId="0" borderId="21" applyNumberFormat="0" applyAlignment="0" applyProtection="0">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14" fontId="118" fillId="30" borderId="23">
      <alignment horizontal="center" vertical="center" wrapText="1"/>
    </xf>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78" fillId="0" borderId="0" applyFill="0" applyAlignment="0" applyProtection="0">
      <protection locked="0"/>
    </xf>
    <xf numFmtId="0" fontId="78" fillId="0" borderId="8" applyFill="0" applyAlignment="0" applyProtection="0">
      <protection locked="0"/>
    </xf>
    <xf numFmtId="0" fontId="122" fillId="0" borderId="0" applyProtection="0"/>
    <xf numFmtId="0" fontId="32" fillId="0" borderId="0" applyProtection="0"/>
    <xf numFmtId="0" fontId="123" fillId="0" borderId="23">
      <alignment horizontal="center"/>
    </xf>
    <xf numFmtId="0" fontId="123" fillId="0" borderId="0">
      <alignment horizontal="center"/>
    </xf>
    <xf numFmtId="5" fontId="124" fillId="31" borderId="4" applyNumberFormat="0" applyAlignment="0">
      <alignment horizontal="left" vertical="top"/>
    </xf>
    <xf numFmtId="5" fontId="124" fillId="31" borderId="4" applyNumberFormat="0" applyAlignment="0">
      <alignment horizontal="left" vertical="top"/>
    </xf>
    <xf numFmtId="297" fontId="124" fillId="31" borderId="4" applyNumberFormat="0" applyAlignment="0">
      <alignment horizontal="left" vertical="top"/>
    </xf>
    <xf numFmtId="49" fontId="125" fillId="0" borderId="4">
      <alignment vertical="center"/>
    </xf>
    <xf numFmtId="49" fontId="125" fillId="0" borderId="4">
      <alignment vertical="center"/>
    </xf>
    <xf numFmtId="0" fontId="15" fillId="0" borderId="0"/>
    <xf numFmtId="165" fontId="4" fillId="0" borderId="0" applyFont="0" applyFill="0" applyBorder="0" applyAlignment="0" applyProtection="0"/>
    <xf numFmtId="38" fontId="37"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98" fontId="126" fillId="0" borderId="0" applyFont="0" applyFill="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32" borderId="4" applyNumberFormat="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65" fontId="4" fillId="0" borderId="0" applyFont="0" applyFill="0" applyBorder="0" applyAlignment="0" applyProtection="0"/>
    <xf numFmtId="0" fontId="4" fillId="0" borderId="0"/>
    <xf numFmtId="0" fontId="62" fillId="0" borderId="27">
      <alignment horizontal="centerContinuous"/>
    </xf>
    <xf numFmtId="179" fontId="4" fillId="33" borderId="19">
      <alignment vertical="top" wrapText="1"/>
    </xf>
    <xf numFmtId="179" fontId="4" fillId="33" borderId="19">
      <alignment vertical="top" wrapText="1"/>
    </xf>
    <xf numFmtId="179" fontId="4" fillId="33" borderId="19">
      <alignment vertical="top" wrapText="1"/>
    </xf>
    <xf numFmtId="179" fontId="4" fillId="33" borderId="19">
      <alignment vertical="top" wrapText="1"/>
    </xf>
    <xf numFmtId="0" fontId="37" fillId="0" borderId="0"/>
    <xf numFmtId="0" fontId="6" fillId="0" borderId="0"/>
    <xf numFmtId="0" fontId="6" fillId="0" borderId="0"/>
    <xf numFmtId="0" fontId="41" fillId="0" borderId="0"/>
    <xf numFmtId="0" fontId="175" fillId="0" borderId="0"/>
    <xf numFmtId="0" fontId="15" fillId="0" borderId="0" applyNumberFormat="0" applyFont="0" applyFill="0" applyBorder="0" applyProtection="0">
      <alignment horizontal="left" vertical="center"/>
    </xf>
    <xf numFmtId="0" fontId="37" fillId="0" borderId="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31" fillId="0" borderId="28" applyNumberFormat="0" applyFill="0" applyAlignment="0" applyProtection="0"/>
    <xf numFmtId="3" fontId="132" fillId="0" borderId="16" applyNumberFormat="0" applyAlignment="0">
      <alignment horizontal="center" vertical="center"/>
    </xf>
    <xf numFmtId="3" fontId="48" fillId="0" borderId="16" applyNumberFormat="0" applyAlignment="0">
      <alignment horizontal="center" vertical="center"/>
    </xf>
    <xf numFmtId="3" fontId="124" fillId="0" borderId="16" applyNumberFormat="0" applyAlignment="0">
      <alignment horizontal="center" vertical="center"/>
    </xf>
    <xf numFmtId="183" fontId="133" fillId="0" borderId="29" applyNumberFormat="0" applyFont="0" applyFill="0" applyBorder="0">
      <alignment horizontal="center"/>
    </xf>
    <xf numFmtId="183" fontId="133" fillId="0" borderId="29" applyNumberFormat="0" applyFont="0" applyFill="0" applyBorder="0">
      <alignment horizontal="center"/>
    </xf>
    <xf numFmtId="38" fontId="37" fillId="0" borderId="0" applyFont="0" applyFill="0" applyBorder="0" applyAlignment="0" applyProtection="0"/>
    <xf numFmtId="4" fontId="7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65" fontId="53" fillId="0" borderId="0" applyFont="0" applyFill="0" applyBorder="0" applyAlignment="0" applyProtection="0"/>
    <xf numFmtId="167" fontId="53" fillId="0" borderId="0" applyFont="0" applyFill="0" applyBorder="0" applyAlignment="0" applyProtection="0"/>
    <xf numFmtId="0" fontId="134" fillId="0" borderId="23"/>
    <xf numFmtId="0" fontId="135" fillId="0" borderId="23"/>
    <xf numFmtId="170" fontId="53" fillId="0" borderId="29"/>
    <xf numFmtId="170" fontId="53" fillId="0" borderId="29"/>
    <xf numFmtId="299" fontId="136" fillId="0" borderId="29"/>
    <xf numFmtId="300" fontId="58" fillId="0" borderId="0" applyFont="0" applyFill="0" applyBorder="0" applyAlignment="0" applyProtection="0"/>
    <xf numFmtId="301" fontId="58" fillId="0" borderId="0" applyFont="0" applyFill="0" applyBorder="0" applyAlignment="0" applyProtection="0"/>
    <xf numFmtId="302" fontId="53" fillId="0" borderId="0" applyFont="0" applyFill="0" applyBorder="0" applyAlignment="0" applyProtection="0"/>
    <xf numFmtId="303" fontId="53" fillId="0" borderId="0" applyFont="0" applyFill="0" applyBorder="0" applyAlignment="0" applyProtection="0"/>
    <xf numFmtId="0" fontId="41" fillId="0" borderId="0" applyNumberFormat="0" applyFont="0" applyFill="0" applyAlignment="0"/>
    <xf numFmtId="0" fontId="2" fillId="0" borderId="0"/>
    <xf numFmtId="0" fontId="137" fillId="34" borderId="0" applyNumberFormat="0" applyBorder="0" applyAlignment="0" applyProtection="0"/>
    <xf numFmtId="0" fontId="69" fillId="0" borderId="4"/>
    <xf numFmtId="0" fontId="15" fillId="0" borderId="0"/>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37" fontId="138" fillId="0" borderId="0"/>
    <xf numFmtId="37" fontId="138" fillId="0" borderId="0"/>
    <xf numFmtId="37" fontId="138" fillId="0" borderId="0"/>
    <xf numFmtId="0" fontId="139" fillId="0" borderId="4" applyNumberFormat="0" applyFont="0" applyFill="0" applyBorder="0" applyAlignment="0">
      <alignment horizontal="center"/>
    </xf>
    <xf numFmtId="0" fontId="139" fillId="0" borderId="4" applyNumberFormat="0" applyFont="0" applyFill="0" applyBorder="0" applyAlignment="0">
      <alignment horizontal="center"/>
    </xf>
    <xf numFmtId="304" fontId="4" fillId="0" borderId="0"/>
    <xf numFmtId="0" fontId="140" fillId="0" borderId="0"/>
    <xf numFmtId="0" fontId="3" fillId="0" borderId="0"/>
    <xf numFmtId="0" fontId="3" fillId="0" borderId="0"/>
    <xf numFmtId="0" fontId="141" fillId="0" borderId="0"/>
    <xf numFmtId="0" fontId="142" fillId="0" borderId="0"/>
    <xf numFmtId="0" fontId="4" fillId="0" borderId="0"/>
    <xf numFmtId="0" fontId="2" fillId="0" borderId="0"/>
    <xf numFmtId="0" fontId="4" fillId="0" borderId="0"/>
    <xf numFmtId="0" fontId="1" fillId="0" borderId="0"/>
    <xf numFmtId="0" fontId="177" fillId="0" borderId="0"/>
    <xf numFmtId="0" fontId="2" fillId="0" borderId="0"/>
    <xf numFmtId="0" fontId="2" fillId="0" borderId="0"/>
    <xf numFmtId="0" fontId="13" fillId="0" borderId="0"/>
    <xf numFmtId="0" fontId="1" fillId="0" borderId="0"/>
    <xf numFmtId="0" fontId="2" fillId="0" borderId="0"/>
    <xf numFmtId="0" fontId="3" fillId="0" borderId="0"/>
    <xf numFmtId="0" fontId="178" fillId="0" borderId="0"/>
    <xf numFmtId="0" fontId="3" fillId="0" borderId="0"/>
    <xf numFmtId="0" fontId="7" fillId="0" borderId="0"/>
    <xf numFmtId="0" fontId="143" fillId="0" borderId="0"/>
    <xf numFmtId="0" fontId="1" fillId="0" borderId="0"/>
    <xf numFmtId="0" fontId="1" fillId="0" borderId="0"/>
    <xf numFmtId="0" fontId="1" fillId="0" borderId="0"/>
    <xf numFmtId="0" fontId="1" fillId="0" borderId="0"/>
    <xf numFmtId="0" fontId="1" fillId="0" borderId="0"/>
    <xf numFmtId="0" fontId="1" fillId="0" borderId="0"/>
    <xf numFmtId="0" fontId="179" fillId="0" borderId="0"/>
    <xf numFmtId="0" fontId="44" fillId="0" borderId="0"/>
    <xf numFmtId="0" fontId="53" fillId="0" borderId="0"/>
    <xf numFmtId="0" fontId="180"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3" fillId="0" borderId="0"/>
    <xf numFmtId="0" fontId="4" fillId="0" borderId="0"/>
    <xf numFmtId="0" fontId="2" fillId="0" borderId="0"/>
    <xf numFmtId="0" fontId="3" fillId="0" borderId="0"/>
    <xf numFmtId="0" fontId="4" fillId="0" borderId="0"/>
    <xf numFmtId="0" fontId="53" fillId="0" borderId="0"/>
    <xf numFmtId="0" fontId="2" fillId="0" borderId="0"/>
    <xf numFmtId="0" fontId="4" fillId="0" borderId="0"/>
    <xf numFmtId="0" fontId="6" fillId="0" borderId="0"/>
    <xf numFmtId="0" fontId="41" fillId="0" borderId="0"/>
    <xf numFmtId="0" fontId="177" fillId="0" borderId="0"/>
    <xf numFmtId="0" fontId="177" fillId="0" borderId="0"/>
    <xf numFmtId="0" fontId="3"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3" fillId="0" borderId="0"/>
    <xf numFmtId="0" fontId="3" fillId="0" borderId="0"/>
    <xf numFmtId="0" fontId="2" fillId="0" borderId="0"/>
    <xf numFmtId="0" fontId="179" fillId="0" borderId="0"/>
    <xf numFmtId="0" fontId="3" fillId="0" borderId="0"/>
    <xf numFmtId="0" fontId="3" fillId="0" borderId="0"/>
    <xf numFmtId="0" fontId="1" fillId="0" borderId="0"/>
    <xf numFmtId="0" fontId="6" fillId="0" borderId="0"/>
    <xf numFmtId="0" fontId="2" fillId="0" borderId="0"/>
    <xf numFmtId="0" fontId="6" fillId="0" borderId="0"/>
    <xf numFmtId="0" fontId="2" fillId="0" borderId="0"/>
    <xf numFmtId="0" fontId="6" fillId="0" borderId="0"/>
    <xf numFmtId="0" fontId="2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2" fillId="0" borderId="0"/>
    <xf numFmtId="0" fontId="179" fillId="0" borderId="0"/>
    <xf numFmtId="0" fontId="179" fillId="0" borderId="0"/>
    <xf numFmtId="0" fontId="179" fillId="0" borderId="0"/>
    <xf numFmtId="0" fontId="178" fillId="0" borderId="0"/>
    <xf numFmtId="0" fontId="17" fillId="0" borderId="0" applyProtection="0"/>
    <xf numFmtId="0" fontId="1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77" fillId="0" borderId="0"/>
    <xf numFmtId="0" fontId="177" fillId="0" borderId="0"/>
    <xf numFmtId="0" fontId="88" fillId="0" borderId="0"/>
    <xf numFmtId="0" fontId="175" fillId="0" borderId="0"/>
    <xf numFmtId="0" fontId="177" fillId="0" borderId="0"/>
    <xf numFmtId="0" fontId="1" fillId="0" borderId="0"/>
    <xf numFmtId="0" fontId="1" fillId="0" borderId="0"/>
    <xf numFmtId="0" fontId="177" fillId="0" borderId="0"/>
    <xf numFmtId="0" fontId="177" fillId="0" borderId="0"/>
    <xf numFmtId="0" fontId="1" fillId="0" borderId="0"/>
    <xf numFmtId="0" fontId="2" fillId="0" borderId="0"/>
    <xf numFmtId="0" fontId="4" fillId="0" borderId="0"/>
    <xf numFmtId="0" fontId="1" fillId="0" borderId="0"/>
    <xf numFmtId="0" fontId="6" fillId="0" borderId="0"/>
    <xf numFmtId="0" fontId="2" fillId="0" borderId="0"/>
    <xf numFmtId="0" fontId="2" fillId="0" borderId="0" applyProtection="0"/>
    <xf numFmtId="0" fontId="1" fillId="0" borderId="0"/>
    <xf numFmtId="0" fontId="182" fillId="0" borderId="0"/>
    <xf numFmtId="0" fontId="87" fillId="0" borderId="0"/>
    <xf numFmtId="0" fontId="87" fillId="0" borderId="0"/>
    <xf numFmtId="0" fontId="6" fillId="0" borderId="0"/>
    <xf numFmtId="0" fontId="6" fillId="0" borderId="0"/>
    <xf numFmtId="0" fontId="87" fillId="0" borderId="0"/>
    <xf numFmtId="0" fontId="87" fillId="0" borderId="0"/>
    <xf numFmtId="0" fontId="6" fillId="0" borderId="0"/>
    <xf numFmtId="0" fontId="87" fillId="0" borderId="0"/>
    <xf numFmtId="0" fontId="87" fillId="0" borderId="0"/>
    <xf numFmtId="0" fontId="1" fillId="0" borderId="0"/>
    <xf numFmtId="0" fontId="87" fillId="0" borderId="0"/>
    <xf numFmtId="0" fontId="87" fillId="0" borderId="0"/>
    <xf numFmtId="0" fontId="6" fillId="0" borderId="0"/>
    <xf numFmtId="0" fontId="6" fillId="0" borderId="0"/>
    <xf numFmtId="0" fontId="22" fillId="0" borderId="0"/>
    <xf numFmtId="0" fontId="2" fillId="0" borderId="0"/>
    <xf numFmtId="0" fontId="179" fillId="0" borderId="0"/>
    <xf numFmtId="0" fontId="3" fillId="0" borderId="0"/>
    <xf numFmtId="0" fontId="6" fillId="0" borderId="0"/>
    <xf numFmtId="0" fontId="179" fillId="0" borderId="0"/>
    <xf numFmtId="0" fontId="3" fillId="0" borderId="0"/>
    <xf numFmtId="0" fontId="17" fillId="0" borderId="0"/>
    <xf numFmtId="0" fontId="17" fillId="0" borderId="0" applyProtection="0"/>
    <xf numFmtId="0" fontId="17" fillId="0" borderId="0"/>
    <xf numFmtId="0" fontId="17" fillId="0" borderId="0" applyProtection="0"/>
    <xf numFmtId="0" fontId="3" fillId="0" borderId="0"/>
    <xf numFmtId="0" fontId="17" fillId="0" borderId="0" applyProtection="0"/>
    <xf numFmtId="0" fontId="41" fillId="0" borderId="0"/>
    <xf numFmtId="0" fontId="3" fillId="0" borderId="0"/>
    <xf numFmtId="0" fontId="17" fillId="0" borderId="0" applyProtection="0"/>
    <xf numFmtId="0" fontId="17" fillId="0" borderId="0"/>
    <xf numFmtId="0" fontId="41" fillId="0" borderId="0"/>
    <xf numFmtId="0" fontId="17" fillId="0" borderId="0" applyProtection="0"/>
    <xf numFmtId="0" fontId="41" fillId="0" borderId="0"/>
    <xf numFmtId="0" fontId="17" fillId="0" borderId="0" applyProtection="0"/>
    <xf numFmtId="0" fontId="2" fillId="0" borderId="0"/>
    <xf numFmtId="0" fontId="17" fillId="0" borderId="0" applyProtection="0"/>
    <xf numFmtId="0" fontId="3" fillId="0" borderId="0"/>
    <xf numFmtId="0" fontId="183" fillId="0" borderId="0"/>
    <xf numFmtId="0" fontId="2"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 fillId="0" borderId="0"/>
    <xf numFmtId="0" fontId="1" fillId="0" borderId="0"/>
    <xf numFmtId="0" fontId="179" fillId="0" borderId="0"/>
    <xf numFmtId="0" fontId="3" fillId="0" borderId="0"/>
    <xf numFmtId="0" fontId="58" fillId="0" borderId="0"/>
    <xf numFmtId="0" fontId="58" fillId="0" borderId="0" applyProtection="0"/>
    <xf numFmtId="0" fontId="2"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3" fillId="0" borderId="0"/>
    <xf numFmtId="0" fontId="58"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43" fillId="0" borderId="0"/>
    <xf numFmtId="0" fontId="17" fillId="0" borderId="0"/>
    <xf numFmtId="0" fontId="17" fillId="0" borderId="0"/>
    <xf numFmtId="0" fontId="17" fillId="0" borderId="0"/>
    <xf numFmtId="0" fontId="177" fillId="0" borderId="0"/>
    <xf numFmtId="0" fontId="177" fillId="0" borderId="0"/>
    <xf numFmtId="0" fontId="2" fillId="0" borderId="0" applyProtection="0"/>
    <xf numFmtId="0" fontId="177" fillId="0" borderId="0"/>
    <xf numFmtId="0" fontId="177" fillId="0" borderId="0"/>
    <xf numFmtId="0" fontId="177" fillId="0" borderId="0"/>
    <xf numFmtId="0" fontId="177" fillId="0" borderId="0"/>
    <xf numFmtId="0" fontId="17" fillId="0" borderId="0"/>
    <xf numFmtId="0" fontId="177" fillId="0" borderId="0"/>
    <xf numFmtId="0" fontId="17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2"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4" fillId="0" borderId="0"/>
    <xf numFmtId="0" fontId="3" fillId="0" borderId="0"/>
    <xf numFmtId="0" fontId="17" fillId="0" borderId="0"/>
    <xf numFmtId="0" fontId="3" fillId="0" borderId="0"/>
    <xf numFmtId="0" fontId="3" fillId="0" borderId="0"/>
    <xf numFmtId="0" fontId="3"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88"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4" fillId="0" borderId="0"/>
    <xf numFmtId="0" fontId="44" fillId="0" borderId="0"/>
    <xf numFmtId="0" fontId="2" fillId="0" borderId="0"/>
    <xf numFmtId="0" fontId="15" fillId="0" borderId="0"/>
    <xf numFmtId="0" fontId="2" fillId="0" borderId="0"/>
    <xf numFmtId="0" fontId="1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185" fillId="0" borderId="0"/>
    <xf numFmtId="0" fontId="3" fillId="0" borderId="0"/>
    <xf numFmtId="0" fontId="3" fillId="0" borderId="0"/>
    <xf numFmtId="0" fontId="3" fillId="0" borderId="0"/>
    <xf numFmtId="0" fontId="1" fillId="0" borderId="0"/>
    <xf numFmtId="0" fontId="1" fillId="0" borderId="0"/>
    <xf numFmtId="0" fontId="3" fillId="0" borderId="0"/>
    <xf numFmtId="0" fontId="4" fillId="0" borderId="0"/>
    <xf numFmtId="0" fontId="43" fillId="0" borderId="0" applyFont="0"/>
    <xf numFmtId="0" fontId="74" fillId="28" borderId="0"/>
    <xf numFmtId="0" fontId="96" fillId="0" borderId="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53" fillId="35" borderId="31" applyNumberFormat="0" applyFont="0" applyAlignment="0" applyProtection="0"/>
    <xf numFmtId="0" fontId="2" fillId="4" borderId="3" applyNumberFormat="0" applyFont="0" applyAlignment="0" applyProtection="0"/>
    <xf numFmtId="0" fontId="2" fillId="4" borderId="3" applyNumberFormat="0" applyFont="0" applyAlignment="0" applyProtection="0"/>
    <xf numFmtId="305" fontId="144" fillId="0" borderId="0" applyFont="0" applyFill="0" applyBorder="0" applyProtection="0">
      <alignment vertical="top" wrapText="1"/>
    </xf>
    <xf numFmtId="0" fontId="22" fillId="0" borderId="0"/>
    <xf numFmtId="0" fontId="22" fillId="0" borderId="0" applyProtection="0"/>
    <xf numFmtId="0" fontId="22" fillId="0" borderId="0" applyProtection="0"/>
    <xf numFmtId="3" fontId="145" fillId="0" borderId="0" applyFont="0" applyFill="0" applyBorder="0" applyAlignment="0" applyProtection="0"/>
    <xf numFmtId="165" fontId="42" fillId="0" borderId="0" applyFont="0" applyFill="0" applyBorder="0" applyAlignment="0" applyProtection="0"/>
    <xf numFmtId="0" fontId="78"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NumberFormat="0" applyFill="0" applyBorder="0" applyAlignment="0" applyProtection="0"/>
    <xf numFmtId="0" fontId="146"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Protection="0"/>
    <xf numFmtId="0" fontId="3" fillId="0" borderId="0" applyFont="0" applyFill="0" applyBorder="0" applyAlignment="0" applyProtection="0"/>
    <xf numFmtId="0" fontId="15" fillId="0" borderId="0"/>
    <xf numFmtId="0" fontId="147" fillId="25" borderId="32" applyNumberFormat="0" applyAlignment="0" applyProtection="0"/>
    <xf numFmtId="0" fontId="186" fillId="2" borderId="1" applyNumberFormat="0" applyAlignment="0" applyProtection="0"/>
    <xf numFmtId="180" fontId="148" fillId="0" borderId="30" applyFont="0" applyBorder="0" applyAlignment="0"/>
    <xf numFmtId="180" fontId="148" fillId="0" borderId="30" applyFont="0" applyBorder="0" applyAlignment="0"/>
    <xf numFmtId="180" fontId="148" fillId="0" borderId="30" applyFont="0" applyBorder="0" applyAlignment="0"/>
    <xf numFmtId="180" fontId="148" fillId="0" borderId="30" applyFont="0" applyBorder="0" applyAlignment="0"/>
    <xf numFmtId="0" fontId="14" fillId="28" borderId="0"/>
    <xf numFmtId="0" fontId="87" fillId="28" borderId="0"/>
    <xf numFmtId="0" fontId="87" fillId="28" borderId="0"/>
    <xf numFmtId="0" fontId="87" fillId="28" borderId="0"/>
    <xf numFmtId="41" fontId="5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14" fontId="62" fillId="0" borderId="0">
      <alignment horizontal="center" wrapText="1"/>
      <protection locked="0"/>
    </xf>
    <xf numFmtId="14" fontId="63" fillId="0" borderId="0">
      <alignment horizontal="center" wrapText="1"/>
      <protection locked="0"/>
    </xf>
    <xf numFmtId="306" fontId="78" fillId="0" borderId="0" applyFont="0" applyFill="0" applyBorder="0" applyAlignment="0" applyProtection="0"/>
    <xf numFmtId="307" fontId="9" fillId="0" borderId="0" applyFont="0" applyFill="0" applyBorder="0" applyAlignment="0" applyProtection="0"/>
    <xf numFmtId="308" fontId="84"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234" fontId="5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186" fontId="5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17" fillId="0" borderId="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311" fontId="84" fillId="0" borderId="0" applyFont="0" applyFill="0" applyBorder="0" applyAlignment="0" applyProtection="0"/>
    <xf numFmtId="312" fontId="9" fillId="0" borderId="0" applyFont="0" applyFill="0" applyBorder="0" applyAlignment="0" applyProtection="0"/>
    <xf numFmtId="313" fontId="84" fillId="0" borderId="0" applyFont="0" applyFill="0" applyBorder="0" applyAlignment="0" applyProtection="0"/>
    <xf numFmtId="314" fontId="9" fillId="0" borderId="0" applyFont="0" applyFill="0" applyBorder="0" applyAlignment="0" applyProtection="0"/>
    <xf numFmtId="315" fontId="84" fillId="0" borderId="0" applyFont="0" applyFill="0" applyBorder="0" applyAlignment="0" applyProtection="0"/>
    <xf numFmtId="316"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33" applyNumberFormat="0" applyBorder="0"/>
    <xf numFmtId="9" fontId="37" fillId="0" borderId="33" applyNumberFormat="0" applyBorder="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49" fillId="0" borderId="0"/>
    <xf numFmtId="0" fontId="150" fillId="0" borderId="0"/>
    <xf numFmtId="0" fontId="37" fillId="0" borderId="0" applyNumberFormat="0" applyFont="0" applyFill="0" applyBorder="0" applyAlignment="0" applyProtection="0">
      <alignment horizontal="left"/>
    </xf>
    <xf numFmtId="0" fontId="151" fillId="0" borderId="23">
      <alignment horizontal="center"/>
    </xf>
    <xf numFmtId="1" fontId="53" fillId="0" borderId="16" applyNumberFormat="0" applyFill="0" applyAlignment="0" applyProtection="0">
      <alignment horizontal="center" vertical="center"/>
    </xf>
    <xf numFmtId="0" fontId="152" fillId="36" borderId="0" applyNumberFormat="0" applyFont="0" applyBorder="0" applyAlignment="0">
      <alignment horizontal="center"/>
    </xf>
    <xf numFmtId="0" fontId="152" fillId="36" borderId="0" applyNumberFormat="0" applyFont="0" applyBorder="0" applyAlignment="0">
      <alignment horizontal="center"/>
    </xf>
    <xf numFmtId="14" fontId="153" fillId="0" borderId="0" applyNumberFormat="0" applyFill="0" applyBorder="0" applyAlignment="0" applyProtection="0">
      <alignment horizontal="left"/>
    </xf>
    <xf numFmtId="0" fontId="129" fillId="0" borderId="0"/>
    <xf numFmtId="0" fontId="22" fillId="0" borderId="0"/>
    <xf numFmtId="41" fontId="33" fillId="0" borderId="0" applyFont="0" applyFill="0" applyBorder="0" applyAlignment="0" applyProtection="0"/>
    <xf numFmtId="219" fontId="3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216" fontId="33" fillId="0" borderId="0" applyFont="0" applyFill="0" applyBorder="0" applyAlignment="0" applyProtection="0"/>
    <xf numFmtId="41" fontId="17" fillId="0" borderId="0" applyProtection="0"/>
    <xf numFmtId="4" fontId="154" fillId="37" borderId="34" applyNumberFormat="0" applyProtection="0">
      <alignment vertical="center"/>
    </xf>
    <xf numFmtId="4" fontId="155" fillId="37" borderId="34" applyNumberFormat="0" applyProtection="0">
      <alignment vertical="center"/>
    </xf>
    <xf numFmtId="4" fontId="156" fillId="37" borderId="34" applyNumberFormat="0" applyProtection="0">
      <alignment vertical="center"/>
    </xf>
    <xf numFmtId="4" fontId="157" fillId="37" borderId="34" applyNumberFormat="0" applyProtection="0">
      <alignment vertical="center"/>
    </xf>
    <xf numFmtId="4" fontId="158" fillId="37" borderId="34" applyNumberFormat="0" applyProtection="0">
      <alignment horizontal="left" vertical="center" indent="1"/>
    </xf>
    <xf numFmtId="4" fontId="159" fillId="37" borderId="34" applyNumberFormat="0" applyProtection="0">
      <alignment horizontal="left" vertical="center" indent="1"/>
    </xf>
    <xf numFmtId="4" fontId="158" fillId="38" borderId="0" applyNumberFormat="0" applyProtection="0">
      <alignment horizontal="left" vertical="center" indent="1"/>
    </xf>
    <xf numFmtId="4" fontId="159" fillId="38" borderId="0" applyNumberFormat="0" applyProtection="0">
      <alignment horizontal="left" vertical="center" indent="1"/>
    </xf>
    <xf numFmtId="4" fontId="158" fillId="39" borderId="34" applyNumberFormat="0" applyProtection="0">
      <alignment horizontal="right" vertical="center"/>
    </xf>
    <xf numFmtId="4" fontId="159" fillId="39" borderId="34" applyNumberFormat="0" applyProtection="0">
      <alignment horizontal="right" vertical="center"/>
    </xf>
    <xf numFmtId="4" fontId="158" fillId="40" borderId="34" applyNumberFormat="0" applyProtection="0">
      <alignment horizontal="right" vertical="center"/>
    </xf>
    <xf numFmtId="4" fontId="159" fillId="40" borderId="34" applyNumberFormat="0" applyProtection="0">
      <alignment horizontal="right" vertical="center"/>
    </xf>
    <xf numFmtId="4" fontId="158" fillId="41" borderId="34" applyNumberFormat="0" applyProtection="0">
      <alignment horizontal="right" vertical="center"/>
    </xf>
    <xf numFmtId="4" fontId="159" fillId="41" borderId="34" applyNumberFormat="0" applyProtection="0">
      <alignment horizontal="right" vertical="center"/>
    </xf>
    <xf numFmtId="4" fontId="158" fillId="42" borderId="34" applyNumberFormat="0" applyProtection="0">
      <alignment horizontal="right" vertical="center"/>
    </xf>
    <xf numFmtId="4" fontId="159" fillId="42" borderId="34" applyNumberFormat="0" applyProtection="0">
      <alignment horizontal="right" vertical="center"/>
    </xf>
    <xf numFmtId="4" fontId="158" fillId="43" borderId="34" applyNumberFormat="0" applyProtection="0">
      <alignment horizontal="right" vertical="center"/>
    </xf>
    <xf numFmtId="4" fontId="159" fillId="43" borderId="34" applyNumberFormat="0" applyProtection="0">
      <alignment horizontal="right" vertical="center"/>
    </xf>
    <xf numFmtId="4" fontId="158" fillId="44" borderId="34" applyNumberFormat="0" applyProtection="0">
      <alignment horizontal="right" vertical="center"/>
    </xf>
    <xf numFmtId="4" fontId="159" fillId="44" borderId="34" applyNumberFormat="0" applyProtection="0">
      <alignment horizontal="right" vertical="center"/>
    </xf>
    <xf numFmtId="4" fontId="158" fillId="45" borderId="34" applyNumberFormat="0" applyProtection="0">
      <alignment horizontal="right" vertical="center"/>
    </xf>
    <xf numFmtId="4" fontId="159" fillId="45" borderId="34" applyNumberFormat="0" applyProtection="0">
      <alignment horizontal="right" vertical="center"/>
    </xf>
    <xf numFmtId="4" fontId="158" fillId="46" borderId="34" applyNumberFormat="0" applyProtection="0">
      <alignment horizontal="right" vertical="center"/>
    </xf>
    <xf numFmtId="4" fontId="159" fillId="46" borderId="34" applyNumberFormat="0" applyProtection="0">
      <alignment horizontal="right" vertical="center"/>
    </xf>
    <xf numFmtId="4" fontId="158" fillId="47" borderId="34" applyNumberFormat="0" applyProtection="0">
      <alignment horizontal="right" vertical="center"/>
    </xf>
    <xf numFmtId="4" fontId="159" fillId="47" borderId="34" applyNumberFormat="0" applyProtection="0">
      <alignment horizontal="right" vertical="center"/>
    </xf>
    <xf numFmtId="4" fontId="154" fillId="48" borderId="35" applyNumberFormat="0" applyProtection="0">
      <alignment horizontal="left" vertical="center" indent="1"/>
    </xf>
    <xf numFmtId="4" fontId="155" fillId="48" borderId="35" applyNumberFormat="0" applyProtection="0">
      <alignment horizontal="left" vertical="center" indent="1"/>
    </xf>
    <xf numFmtId="4" fontId="154" fillId="49" borderId="0" applyNumberFormat="0" applyProtection="0">
      <alignment horizontal="left" vertical="center" indent="1"/>
    </xf>
    <xf numFmtId="4" fontId="155" fillId="49" borderId="0" applyNumberFormat="0" applyProtection="0">
      <alignment horizontal="left" vertical="center" indent="1"/>
    </xf>
    <xf numFmtId="4" fontId="154" fillId="38" borderId="0" applyNumberFormat="0" applyProtection="0">
      <alignment horizontal="left" vertical="center" indent="1"/>
    </xf>
    <xf numFmtId="4" fontId="155" fillId="38" borderId="0" applyNumberFormat="0" applyProtection="0">
      <alignment horizontal="left" vertical="center" indent="1"/>
    </xf>
    <xf numFmtId="4" fontId="158" fillId="49" borderId="34" applyNumberFormat="0" applyProtection="0">
      <alignment horizontal="right" vertical="center"/>
    </xf>
    <xf numFmtId="4" fontId="159" fillId="49" borderId="34" applyNumberFormat="0" applyProtection="0">
      <alignment horizontal="right" vertical="center"/>
    </xf>
    <xf numFmtId="4" fontId="36" fillId="49" borderId="0" applyNumberFormat="0" applyProtection="0">
      <alignment horizontal="left" vertical="center" indent="1"/>
    </xf>
    <xf numFmtId="4" fontId="35" fillId="49" borderId="0" applyNumberFormat="0" applyProtection="0">
      <alignment horizontal="left" vertical="center" indent="1"/>
    </xf>
    <xf numFmtId="4" fontId="36" fillId="38" borderId="0" applyNumberFormat="0" applyProtection="0">
      <alignment horizontal="left" vertical="center" indent="1"/>
    </xf>
    <xf numFmtId="4" fontId="35" fillId="38" borderId="0" applyNumberFormat="0" applyProtection="0">
      <alignment horizontal="left" vertical="center" indent="1"/>
    </xf>
    <xf numFmtId="4" fontId="158" fillId="50" borderId="34" applyNumberFormat="0" applyProtection="0">
      <alignment vertical="center"/>
    </xf>
    <xf numFmtId="4" fontId="159" fillId="50" borderId="34" applyNumberFormat="0" applyProtection="0">
      <alignment vertical="center"/>
    </xf>
    <xf numFmtId="4" fontId="160" fillId="50" borderId="34" applyNumberFormat="0" applyProtection="0">
      <alignment vertical="center"/>
    </xf>
    <xf numFmtId="4" fontId="161" fillId="50" borderId="34" applyNumberFormat="0" applyProtection="0">
      <alignment vertical="center"/>
    </xf>
    <xf numFmtId="4" fontId="154" fillId="49" borderId="36" applyNumberFormat="0" applyProtection="0">
      <alignment horizontal="left" vertical="center" indent="1"/>
    </xf>
    <xf numFmtId="4" fontId="155" fillId="49" borderId="36" applyNumberFormat="0" applyProtection="0">
      <alignment horizontal="left" vertical="center" indent="1"/>
    </xf>
    <xf numFmtId="4" fontId="158" fillId="50" borderId="34" applyNumberFormat="0" applyProtection="0">
      <alignment horizontal="right" vertical="center"/>
    </xf>
    <xf numFmtId="4" fontId="159" fillId="50" borderId="34" applyNumberFormat="0" applyProtection="0">
      <alignment horizontal="right" vertical="center"/>
    </xf>
    <xf numFmtId="4" fontId="160" fillId="50" borderId="34" applyNumberFormat="0" applyProtection="0">
      <alignment horizontal="right" vertical="center"/>
    </xf>
    <xf numFmtId="4" fontId="161" fillId="50" borderId="34" applyNumberFormat="0" applyProtection="0">
      <alignment horizontal="right" vertical="center"/>
    </xf>
    <xf numFmtId="4" fontId="154" fillId="49" borderId="34" applyNumberFormat="0" applyProtection="0">
      <alignment horizontal="left" vertical="center" indent="1"/>
    </xf>
    <xf numFmtId="4" fontId="155" fillId="49" borderId="34" applyNumberFormat="0" applyProtection="0">
      <alignment horizontal="left" vertical="center" indent="1"/>
    </xf>
    <xf numFmtId="4" fontId="162" fillId="31" borderId="36" applyNumberFormat="0" applyProtection="0">
      <alignment horizontal="left" vertical="center" indent="1"/>
    </xf>
    <xf numFmtId="4" fontId="163" fillId="31" borderId="36" applyNumberFormat="0" applyProtection="0">
      <alignment horizontal="left" vertical="center" indent="1"/>
    </xf>
    <xf numFmtId="4" fontId="164" fillId="50" borderId="34" applyNumberFormat="0" applyProtection="0">
      <alignment horizontal="right" vertical="center"/>
    </xf>
    <xf numFmtId="4" fontId="165" fillId="50" borderId="34" applyNumberFormat="0" applyProtection="0">
      <alignment horizontal="right" vertical="center"/>
    </xf>
    <xf numFmtId="317" fontId="166" fillId="0" borderId="0" applyFont="0" applyFill="0" applyBorder="0" applyAlignment="0" applyProtection="0"/>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3" fontId="18" fillId="0" borderId="0"/>
    <xf numFmtId="0" fontId="167" fillId="0" borderId="0" applyNumberFormat="0" applyFill="0" applyBorder="0" applyAlignment="0">
      <alignment horizontal="center"/>
    </xf>
    <xf numFmtId="0" fontId="53" fillId="0" borderId="0"/>
    <xf numFmtId="180" fontId="168" fillId="0" borderId="0" applyNumberFormat="0" applyBorder="0" applyAlignment="0">
      <alignment horizontal="centerContinuous"/>
    </xf>
    <xf numFmtId="0" fontId="4" fillId="0" borderId="16">
      <alignment horizontal="center"/>
    </xf>
    <xf numFmtId="0" fontId="37" fillId="0" borderId="0"/>
    <xf numFmtId="0" fontId="34" fillId="0" borderId="0"/>
    <xf numFmtId="0" fontId="22" fillId="0" borderId="0" applyNumberFormat="0" applyFill="0" applyBorder="0" applyAlignment="0" applyProtection="0"/>
    <xf numFmtId="0" fontId="34" fillId="0" borderId="0"/>
    <xf numFmtId="0" fontId="34" fillId="0" borderId="0"/>
    <xf numFmtId="0" fontId="22" fillId="0" borderId="0" applyNumberForma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8"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4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215" fontId="33" fillId="0" borderId="0" applyFont="0" applyFill="0" applyBorder="0" applyAlignment="0" applyProtection="0"/>
    <xf numFmtId="198" fontId="18" fillId="0" borderId="0" applyFont="0" applyFill="0" applyBorder="0" applyAlignment="0" applyProtection="0"/>
    <xf numFmtId="214" fontId="33" fillId="0" borderId="0" applyFont="0" applyFill="0" applyBorder="0" applyAlignment="0" applyProtection="0"/>
    <xf numFmtId="198" fontId="33" fillId="0" borderId="0" applyFont="0" applyFill="0" applyBorder="0" applyAlignment="0" applyProtection="0"/>
    <xf numFmtId="197" fontId="18" fillId="0" borderId="0" applyFont="0" applyFill="0" applyBorder="0" applyAlignment="0" applyProtection="0"/>
    <xf numFmtId="0" fontId="22" fillId="0" borderId="0"/>
    <xf numFmtId="218" fontId="33" fillId="0" borderId="0" applyFont="0" applyFill="0" applyBorder="0" applyAlignment="0" applyProtection="0"/>
    <xf numFmtId="318" fontId="69"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219"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71"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0" fontId="38" fillId="0" borderId="0" applyFont="0" applyFill="0" applyBorder="0" applyAlignment="0" applyProtection="0"/>
    <xf numFmtId="165"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71" fontId="33" fillId="0" borderId="0" applyFont="0" applyFill="0" applyBorder="0" applyAlignment="0" applyProtection="0"/>
    <xf numFmtId="212"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18"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197" fontId="33" fillId="0" borderId="0" applyFont="0" applyFill="0" applyBorder="0" applyAlignment="0" applyProtection="0"/>
    <xf numFmtId="210" fontId="38" fillId="0" borderId="0" applyFont="0" applyFill="0" applyBorder="0" applyAlignment="0" applyProtection="0"/>
    <xf numFmtId="171"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2"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4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0" fontId="22" fillId="0" borderId="0"/>
    <xf numFmtId="318" fontId="69"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4" fontId="169" fillId="0" borderId="0"/>
    <xf numFmtId="0" fontId="170" fillId="0" borderId="0"/>
    <xf numFmtId="0" fontId="134" fillId="0" borderId="0"/>
    <xf numFmtId="0" fontId="135" fillId="0" borderId="0"/>
    <xf numFmtId="40" fontId="171" fillId="0" borderId="0" applyBorder="0">
      <alignment horizontal="right"/>
    </xf>
    <xf numFmtId="0" fontId="172" fillId="0" borderId="0"/>
    <xf numFmtId="319" fontId="69" fillId="0" borderId="37">
      <alignment horizontal="right" vertical="center"/>
    </xf>
    <xf numFmtId="319" fontId="69" fillId="0" borderId="37">
      <alignment horizontal="right" vertical="center"/>
    </xf>
    <xf numFmtId="319" fontId="69"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20" fontId="33" fillId="0" borderId="37">
      <alignment horizontal="right" vertical="center"/>
    </xf>
    <xf numFmtId="320" fontId="3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43" fontId="1" fillId="0" borderId="0" applyFont="0" applyFill="0" applyBorder="0" applyAlignment="0" applyProtection="0"/>
  </cellStyleXfs>
  <cellXfs count="163">
    <xf numFmtId="0" fontId="0" fillId="0" borderId="0" xfId="0"/>
    <xf numFmtId="0" fontId="15" fillId="0" borderId="4" xfId="1400" applyFont="1" applyBorder="1" applyAlignment="1">
      <alignment horizontal="center" vertical="center" wrapText="1"/>
    </xf>
    <xf numFmtId="0" fontId="9" fillId="0" borderId="4" xfId="0" applyFont="1" applyBorder="1" applyAlignment="1">
      <alignment horizontal="center" vertical="center" wrapText="1"/>
    </xf>
    <xf numFmtId="3" fontId="9" fillId="0" borderId="4" xfId="0" applyNumberFormat="1" applyFont="1" applyBorder="1" applyAlignment="1">
      <alignment vertical="center" wrapText="1"/>
    </xf>
    <xf numFmtId="3" fontId="9"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3" fontId="8" fillId="0" borderId="4" xfId="0" applyNumberFormat="1" applyFont="1" applyBorder="1" applyAlignment="1">
      <alignment vertical="center" wrapText="1"/>
    </xf>
    <xf numFmtId="3" fontId="189" fillId="0" borderId="4" xfId="0" applyNumberFormat="1" applyFont="1" applyBorder="1" applyAlignment="1">
      <alignment horizontal="center" vertical="center" wrapText="1"/>
    </xf>
    <xf numFmtId="3" fontId="189" fillId="0" borderId="4" xfId="0" applyNumberFormat="1" applyFont="1" applyBorder="1" applyAlignment="1">
      <alignment vertical="center" wrapText="1"/>
    </xf>
    <xf numFmtId="0" fontId="190" fillId="0" borderId="0" xfId="0" applyFont="1"/>
    <xf numFmtId="0" fontId="187" fillId="0" borderId="0" xfId="0" applyFont="1"/>
    <xf numFmtId="0" fontId="191" fillId="0" borderId="0" xfId="0" applyFont="1"/>
    <xf numFmtId="3" fontId="8" fillId="51" borderId="4" xfId="0" applyNumberFormat="1" applyFont="1" applyFill="1" applyBorder="1" applyAlignment="1">
      <alignment horizontal="center" vertical="center" wrapText="1"/>
    </xf>
    <xf numFmtId="3" fontId="8" fillId="51" borderId="4" xfId="0" applyNumberFormat="1" applyFont="1" applyFill="1" applyBorder="1" applyAlignment="1">
      <alignment vertical="center" wrapText="1"/>
    </xf>
    <xf numFmtId="0" fontId="190" fillId="51" borderId="0" xfId="0" applyFont="1" applyFill="1"/>
    <xf numFmtId="0" fontId="190" fillId="0" borderId="4" xfId="0" applyFont="1" applyBorder="1" applyAlignment="1">
      <alignment horizontal="center" vertical="center"/>
    </xf>
    <xf numFmtId="0" fontId="9" fillId="51" borderId="4" xfId="0" applyFont="1" applyFill="1" applyBorder="1" applyAlignment="1">
      <alignment horizontal="left" vertical="center" wrapText="1"/>
    </xf>
    <xf numFmtId="0" fontId="9" fillId="0" borderId="4" xfId="1400" applyFont="1" applyBorder="1" applyAlignment="1">
      <alignment horizontal="center" vertical="center" wrapText="1"/>
    </xf>
    <xf numFmtId="0" fontId="192" fillId="51" borderId="4" xfId="0" applyFont="1" applyFill="1" applyBorder="1" applyAlignment="1">
      <alignment horizontal="left" vertical="center" wrapText="1"/>
    </xf>
    <xf numFmtId="0" fontId="193" fillId="0" borderId="0" xfId="0" applyFont="1" applyAlignment="1">
      <alignment wrapText="1"/>
    </xf>
    <xf numFmtId="0" fontId="9" fillId="0" borderId="4" xfId="0" applyFont="1" applyBorder="1" applyAlignment="1">
      <alignment horizontal="left" vertical="center" wrapText="1"/>
    </xf>
    <xf numFmtId="1" fontId="9" fillId="0" borderId="4" xfId="0" applyNumberFormat="1" applyFont="1" applyBorder="1" applyAlignment="1">
      <alignment horizontal="left" vertical="center" wrapText="1"/>
    </xf>
    <xf numFmtId="3" fontId="190" fillId="0" borderId="0" xfId="0" applyNumberFormat="1" applyFont="1"/>
    <xf numFmtId="3" fontId="187" fillId="0" borderId="0" xfId="0" applyNumberFormat="1" applyFont="1"/>
    <xf numFmtId="180" fontId="190" fillId="0" borderId="0" xfId="5209" applyNumberFormat="1" applyFont="1"/>
    <xf numFmtId="0" fontId="180" fillId="0" borderId="4" xfId="0" applyFont="1" applyBorder="1" applyAlignment="1">
      <alignment wrapText="1"/>
    </xf>
    <xf numFmtId="0" fontId="180" fillId="0" borderId="4" xfId="0" applyFont="1" applyBorder="1" applyAlignment="1">
      <alignment vertical="center" wrapText="1"/>
    </xf>
    <xf numFmtId="0" fontId="180" fillId="0" borderId="4" xfId="0" applyFont="1" applyBorder="1" applyAlignment="1">
      <alignment vertical="top" wrapText="1"/>
    </xf>
    <xf numFmtId="180" fontId="190" fillId="0" borderId="4" xfId="5209" applyNumberFormat="1" applyFont="1" applyBorder="1"/>
    <xf numFmtId="180" fontId="187" fillId="0" borderId="4" xfId="5209" applyNumberFormat="1" applyFont="1" applyBorder="1"/>
    <xf numFmtId="180" fontId="9" fillId="0" borderId="4" xfId="5209" applyNumberFormat="1" applyFont="1" applyBorder="1" applyAlignment="1">
      <alignment horizontal="center" vertical="center" wrapText="1"/>
    </xf>
    <xf numFmtId="180" fontId="9" fillId="0" borderId="4" xfId="5209" applyNumberFormat="1" applyFont="1" applyBorder="1" applyAlignment="1">
      <alignment vertical="center" wrapText="1"/>
    </xf>
    <xf numFmtId="180" fontId="187" fillId="0" borderId="4" xfId="0" applyNumberFormat="1" applyFont="1" applyBorder="1"/>
    <xf numFmtId="180" fontId="8" fillId="0" borderId="4" xfId="5209" applyNumberFormat="1" applyFont="1" applyBorder="1" applyAlignment="1">
      <alignment horizontal="center" vertical="center" wrapText="1"/>
    </xf>
    <xf numFmtId="180" fontId="8" fillId="0" borderId="4" xfId="5209" applyNumberFormat="1" applyFont="1" applyBorder="1" applyAlignment="1">
      <alignment vertical="center" wrapText="1"/>
    </xf>
    <xf numFmtId="180" fontId="180" fillId="0" borderId="4" xfId="5209" applyNumberFormat="1" applyFont="1" applyBorder="1" applyAlignment="1">
      <alignment vertical="center" wrapText="1"/>
    </xf>
    <xf numFmtId="0" fontId="6" fillId="0" borderId="4" xfId="0" applyFont="1" applyBorder="1" applyAlignment="1">
      <alignment wrapText="1"/>
    </xf>
    <xf numFmtId="0" fontId="190" fillId="0" borderId="4" xfId="0" applyFont="1" applyBorder="1" applyAlignment="1">
      <alignment horizontal="center"/>
    </xf>
    <xf numFmtId="0" fontId="180" fillId="0" borderId="4" xfId="0" applyFont="1" applyBorder="1" applyAlignment="1">
      <alignment horizontal="left" vertical="center" wrapText="1"/>
    </xf>
    <xf numFmtId="3" fontId="8" fillId="0" borderId="4" xfId="0" applyNumberFormat="1" applyFont="1" applyBorder="1" applyAlignment="1">
      <alignment horizontal="left" vertical="center" wrapText="1"/>
    </xf>
    <xf numFmtId="0" fontId="180" fillId="0" borderId="4" xfId="0" applyFont="1" applyBorder="1" applyAlignment="1">
      <alignment horizontal="left" wrapText="1"/>
    </xf>
    <xf numFmtId="180" fontId="190" fillId="0" borderId="4" xfId="5209" applyNumberFormat="1" applyFont="1" applyBorder="1" applyAlignment="1">
      <alignment horizontal="center"/>
    </xf>
    <xf numFmtId="180" fontId="187" fillId="0" borderId="4" xfId="5209" applyNumberFormat="1" applyFont="1" applyBorder="1" applyAlignment="1">
      <alignment horizontal="center"/>
    </xf>
    <xf numFmtId="180" fontId="190" fillId="0" borderId="0" xfId="0" applyNumberFormat="1" applyFont="1"/>
    <xf numFmtId="3" fontId="195" fillId="0" borderId="4" xfId="0" applyNumberFormat="1" applyFont="1" applyBorder="1" applyAlignment="1">
      <alignment horizontal="center" vertical="center" wrapText="1"/>
    </xf>
    <xf numFmtId="0" fontId="195" fillId="0" borderId="4" xfId="0" applyFont="1" applyBorder="1" applyAlignment="1">
      <alignment horizontal="left" vertical="center" wrapText="1"/>
    </xf>
    <xf numFmtId="3" fontId="195" fillId="0" borderId="4" xfId="0" applyNumberFormat="1" applyFont="1" applyBorder="1" applyAlignment="1">
      <alignment vertical="center" wrapText="1"/>
    </xf>
    <xf numFmtId="0" fontId="196" fillId="0" borderId="4" xfId="1400" applyFont="1" applyBorder="1" applyAlignment="1">
      <alignment horizontal="center" vertical="center" wrapText="1"/>
    </xf>
    <xf numFmtId="0" fontId="195" fillId="0" borderId="0" xfId="0" applyFont="1"/>
    <xf numFmtId="0" fontId="195" fillId="0" borderId="4" xfId="0" applyFont="1" applyBorder="1"/>
    <xf numFmtId="3" fontId="195" fillId="51" borderId="4" xfId="0" applyNumberFormat="1" applyFont="1" applyFill="1" applyBorder="1" applyAlignment="1">
      <alignment horizontal="center" vertical="center" wrapText="1"/>
    </xf>
    <xf numFmtId="0" fontId="195" fillId="51" borderId="4" xfId="0" applyFont="1" applyFill="1" applyBorder="1" applyAlignment="1">
      <alignment horizontal="left" vertical="center" wrapText="1"/>
    </xf>
    <xf numFmtId="3" fontId="195" fillId="51" borderId="4" xfId="0" applyNumberFormat="1" applyFont="1" applyFill="1" applyBorder="1" applyAlignment="1">
      <alignment vertical="center" wrapText="1"/>
    </xf>
    <xf numFmtId="0" fontId="195" fillId="51" borderId="4" xfId="0" applyFont="1" applyFill="1" applyBorder="1"/>
    <xf numFmtId="0" fontId="196" fillId="51" borderId="4" xfId="1400" applyFont="1" applyFill="1" applyBorder="1" applyAlignment="1">
      <alignment horizontal="center" vertical="center" wrapText="1"/>
    </xf>
    <xf numFmtId="0" fontId="195" fillId="51" borderId="0" xfId="0" applyFont="1" applyFill="1"/>
    <xf numFmtId="3" fontId="9" fillId="51" borderId="4" xfId="0" applyNumberFormat="1" applyFont="1" applyFill="1" applyBorder="1" applyAlignment="1">
      <alignment horizontal="center" vertical="center" wrapText="1"/>
    </xf>
    <xf numFmtId="3" fontId="9" fillId="51" borderId="4" xfId="0" applyNumberFormat="1" applyFont="1" applyFill="1" applyBorder="1" applyAlignment="1">
      <alignment vertical="center" wrapText="1"/>
    </xf>
    <xf numFmtId="0" fontId="15" fillId="51" borderId="4" xfId="1400" applyFont="1" applyFill="1" applyBorder="1" applyAlignment="1">
      <alignment horizontal="center" vertical="center" wrapText="1"/>
    </xf>
    <xf numFmtId="0" fontId="8" fillId="52" borderId="0" xfId="0" applyFont="1" applyFill="1" applyAlignment="1">
      <alignment horizontal="center" wrapText="1"/>
    </xf>
    <xf numFmtId="0" fontId="9" fillId="52" borderId="0" xfId="0" applyFont="1" applyFill="1" applyAlignment="1">
      <alignment wrapText="1"/>
    </xf>
    <xf numFmtId="0" fontId="9" fillId="52" borderId="0" xfId="0" applyFont="1" applyFill="1"/>
    <xf numFmtId="3" fontId="8" fillId="52" borderId="4" xfId="0" applyNumberFormat="1" applyFont="1" applyFill="1" applyBorder="1" applyAlignment="1">
      <alignment horizontal="center" vertical="center" wrapText="1"/>
    </xf>
    <xf numFmtId="0" fontId="189" fillId="52" borderId="0" xfId="0" applyFont="1" applyFill="1"/>
    <xf numFmtId="3" fontId="8" fillId="52" borderId="40" xfId="0" applyNumberFormat="1" applyFont="1" applyFill="1" applyBorder="1" applyAlignment="1">
      <alignment vertical="center" wrapText="1"/>
    </xf>
    <xf numFmtId="0" fontId="9" fillId="52" borderId="4" xfId="0" applyFont="1" applyFill="1" applyBorder="1" applyAlignment="1">
      <alignment wrapText="1"/>
    </xf>
    <xf numFmtId="0" fontId="9" fillId="52" borderId="4" xfId="0" applyFont="1" applyFill="1" applyBorder="1"/>
    <xf numFmtId="3" fontId="8" fillId="52" borderId="4" xfId="0" applyNumberFormat="1" applyFont="1" applyFill="1" applyBorder="1" applyAlignment="1">
      <alignment vertical="center" wrapText="1"/>
    </xf>
    <xf numFmtId="0" fontId="198" fillId="52" borderId="4" xfId="0" applyFont="1" applyFill="1" applyBorder="1" applyAlignment="1">
      <alignment wrapText="1"/>
    </xf>
    <xf numFmtId="0" fontId="8" fillId="52" borderId="4" xfId="0" applyFont="1" applyFill="1" applyBorder="1" applyAlignment="1">
      <alignment wrapText="1"/>
    </xf>
    <xf numFmtId="3" fontId="8" fillId="52" borderId="4" xfId="0" applyNumberFormat="1" applyFont="1" applyFill="1" applyBorder="1" applyAlignment="1">
      <alignment wrapText="1"/>
    </xf>
    <xf numFmtId="0" fontId="6" fillId="52" borderId="4" xfId="0" applyFont="1" applyFill="1" applyBorder="1" applyAlignment="1">
      <alignment wrapText="1"/>
    </xf>
    <xf numFmtId="3" fontId="198" fillId="52" borderId="4" xfId="0" applyNumberFormat="1" applyFont="1" applyFill="1" applyBorder="1" applyAlignment="1">
      <alignment wrapText="1"/>
    </xf>
    <xf numFmtId="0" fontId="199" fillId="52" borderId="4" xfId="0" applyFont="1" applyFill="1" applyBorder="1" applyAlignment="1">
      <alignment wrapText="1"/>
    </xf>
    <xf numFmtId="0" fontId="198" fillId="52" borderId="4" xfId="0" applyFont="1" applyFill="1" applyBorder="1"/>
    <xf numFmtId="0" fontId="198" fillId="52" borderId="0" xfId="0" applyFont="1" applyFill="1"/>
    <xf numFmtId="0" fontId="200" fillId="52" borderId="4" xfId="0" applyFont="1" applyFill="1" applyBorder="1"/>
    <xf numFmtId="0" fontId="200" fillId="52" borderId="4" xfId="0" applyFont="1" applyFill="1" applyBorder="1" applyAlignment="1">
      <alignment wrapText="1"/>
    </xf>
    <xf numFmtId="0" fontId="8" fillId="52" borderId="4" xfId="0" applyFont="1" applyFill="1" applyBorder="1"/>
    <xf numFmtId="0" fontId="8" fillId="52" borderId="0" xfId="0" applyFont="1" applyFill="1"/>
    <xf numFmtId="3" fontId="9" fillId="52" borderId="4" xfId="0" applyNumberFormat="1" applyFont="1" applyFill="1" applyBorder="1" applyAlignment="1">
      <alignment wrapText="1"/>
    </xf>
    <xf numFmtId="0" fontId="6" fillId="52" borderId="4" xfId="0" applyFont="1" applyFill="1" applyBorder="1"/>
    <xf numFmtId="0" fontId="200" fillId="52" borderId="0" xfId="0" applyFont="1" applyFill="1"/>
    <xf numFmtId="180" fontId="8" fillId="52" borderId="0" xfId="5209" applyNumberFormat="1" applyFont="1" applyFill="1" applyAlignment="1">
      <alignment horizontal="center" wrapText="1"/>
    </xf>
    <xf numFmtId="180" fontId="8" fillId="52" borderId="40" xfId="5209" applyNumberFormat="1" applyFont="1" applyFill="1" applyBorder="1" applyAlignment="1">
      <alignment vertical="center" wrapText="1"/>
    </xf>
    <xf numFmtId="180" fontId="6" fillId="52" borderId="4" xfId="5209" applyNumberFormat="1" applyFont="1" applyFill="1" applyBorder="1" applyAlignment="1">
      <alignment wrapText="1"/>
    </xf>
    <xf numFmtId="180" fontId="199" fillId="52" borderId="4" xfId="5209" applyNumberFormat="1" applyFont="1" applyFill="1" applyBorder="1" applyAlignment="1">
      <alignment wrapText="1"/>
    </xf>
    <xf numFmtId="180" fontId="200" fillId="52" borderId="4" xfId="5209" applyNumberFormat="1" applyFont="1" applyFill="1" applyBorder="1" applyAlignment="1">
      <alignment wrapText="1"/>
    </xf>
    <xf numFmtId="180" fontId="9" fillId="52" borderId="4" xfId="5209" applyNumberFormat="1" applyFont="1" applyFill="1" applyBorder="1" applyAlignment="1">
      <alignment wrapText="1"/>
    </xf>
    <xf numFmtId="180" fontId="6" fillId="52" borderId="4" xfId="5209" applyNumberFormat="1" applyFont="1" applyFill="1" applyBorder="1"/>
    <xf numFmtId="180" fontId="9" fillId="52" borderId="0" xfId="5209" applyNumberFormat="1" applyFont="1" applyFill="1" applyAlignment="1">
      <alignment wrapText="1"/>
    </xf>
    <xf numFmtId="0" fontId="200" fillId="52" borderId="0" xfId="0" applyFont="1" applyFill="1" applyAlignment="1">
      <alignment wrapText="1"/>
    </xf>
    <xf numFmtId="180" fontId="200" fillId="52" borderId="4" xfId="5209" applyNumberFormat="1" applyFont="1" applyFill="1" applyBorder="1"/>
    <xf numFmtId="3" fontId="8" fillId="52" borderId="11" xfId="0" applyNumberFormat="1" applyFont="1" applyFill="1" applyBorder="1" applyAlignment="1">
      <alignment wrapText="1"/>
    </xf>
    <xf numFmtId="0" fontId="9" fillId="52" borderId="11" xfId="0" applyFont="1" applyFill="1" applyBorder="1" applyAlignment="1">
      <alignment wrapText="1"/>
    </xf>
    <xf numFmtId="0" fontId="9" fillId="52" borderId="11" xfId="0" applyFont="1" applyFill="1" applyBorder="1"/>
    <xf numFmtId="3" fontId="8" fillId="52" borderId="11" xfId="0" applyNumberFormat="1" applyFont="1" applyFill="1" applyBorder="1" applyAlignment="1">
      <alignment horizontal="center" vertical="center" wrapText="1"/>
    </xf>
    <xf numFmtId="180" fontId="9" fillId="52" borderId="4" xfId="0" applyNumberFormat="1" applyFont="1" applyFill="1" applyBorder="1"/>
    <xf numFmtId="180" fontId="9" fillId="52" borderId="4" xfId="5209" applyNumberFormat="1" applyFont="1" applyFill="1" applyBorder="1"/>
    <xf numFmtId="0" fontId="200" fillId="52" borderId="11" xfId="0" applyFont="1" applyFill="1" applyBorder="1" applyAlignment="1">
      <alignment wrapText="1"/>
    </xf>
    <xf numFmtId="3" fontId="8" fillId="52" borderId="42" xfId="0" applyNumberFormat="1" applyFont="1" applyFill="1" applyBorder="1" applyAlignment="1">
      <alignment horizontal="center" vertical="center" wrapText="1"/>
    </xf>
    <xf numFmtId="3" fontId="8" fillId="52" borderId="43" xfId="0" applyNumberFormat="1" applyFont="1" applyFill="1" applyBorder="1" applyAlignment="1">
      <alignment horizontal="center" vertical="center" wrapText="1"/>
    </xf>
    <xf numFmtId="0" fontId="6" fillId="52" borderId="37" xfId="0" applyFont="1" applyFill="1" applyBorder="1" applyAlignment="1">
      <alignment wrapText="1"/>
    </xf>
    <xf numFmtId="0" fontId="6" fillId="52" borderId="40" xfId="0" applyFont="1" applyFill="1" applyBorder="1" applyAlignment="1">
      <alignment wrapText="1"/>
    </xf>
    <xf numFmtId="180" fontId="8" fillId="52" borderId="0" xfId="0" applyNumberFormat="1" applyFont="1" applyFill="1" applyAlignment="1">
      <alignment horizontal="center" wrapText="1"/>
    </xf>
    <xf numFmtId="3" fontId="9" fillId="53" borderId="41" xfId="0" applyNumberFormat="1" applyFont="1" applyFill="1" applyBorder="1" applyAlignment="1">
      <alignment vertical="center" wrapText="1"/>
    </xf>
    <xf numFmtId="180" fontId="8" fillId="52" borderId="4" xfId="5209" applyNumberFormat="1" applyFont="1" applyFill="1" applyBorder="1" applyAlignment="1">
      <alignment horizontal="center" vertical="center" wrapText="1"/>
    </xf>
    <xf numFmtId="180" fontId="9" fillId="52" borderId="4" xfId="5209" applyNumberFormat="1" applyFont="1" applyFill="1" applyBorder="1" applyAlignment="1">
      <alignment horizontal="center" vertical="center"/>
    </xf>
    <xf numFmtId="0" fontId="9" fillId="52" borderId="4" xfId="0" applyFont="1" applyFill="1" applyBorder="1" applyAlignment="1">
      <alignment horizontal="center" vertical="center"/>
    </xf>
    <xf numFmtId="180" fontId="8" fillId="52" borderId="40" xfId="5209" applyNumberFormat="1" applyFont="1" applyFill="1" applyBorder="1" applyAlignment="1">
      <alignment horizontal="center" vertical="center" wrapText="1"/>
    </xf>
    <xf numFmtId="3" fontId="195" fillId="52" borderId="4" xfId="0" applyNumberFormat="1" applyFont="1" applyFill="1" applyBorder="1" applyAlignment="1">
      <alignment wrapText="1"/>
    </xf>
    <xf numFmtId="0" fontId="201" fillId="52" borderId="4" xfId="0" applyFont="1" applyFill="1" applyBorder="1" applyAlignment="1">
      <alignment wrapText="1"/>
    </xf>
    <xf numFmtId="180" fontId="201" fillId="52" borderId="4" xfId="5209" applyNumberFormat="1" applyFont="1" applyFill="1" applyBorder="1" applyAlignment="1">
      <alignment wrapText="1"/>
    </xf>
    <xf numFmtId="0" fontId="195" fillId="52" borderId="4" xfId="0" applyFont="1" applyFill="1" applyBorder="1" applyAlignment="1">
      <alignment wrapText="1"/>
    </xf>
    <xf numFmtId="0" fontId="195" fillId="52" borderId="4" xfId="0" applyFont="1" applyFill="1" applyBorder="1"/>
    <xf numFmtId="0" fontId="195" fillId="52" borderId="0" xfId="0" applyFont="1" applyFill="1"/>
    <xf numFmtId="180" fontId="9" fillId="53" borderId="41" xfId="5209" applyNumberFormat="1" applyFont="1" applyFill="1" applyBorder="1" applyAlignment="1">
      <alignment vertical="center" wrapText="1"/>
    </xf>
    <xf numFmtId="180" fontId="9" fillId="52" borderId="4" xfId="5209" applyNumberFormat="1" applyFont="1" applyFill="1" applyBorder="1" applyAlignment="1">
      <alignment horizontal="center" vertical="center" wrapText="1"/>
    </xf>
    <xf numFmtId="0" fontId="189" fillId="52" borderId="0" xfId="0" applyFont="1" applyFill="1" applyAlignment="1">
      <alignment wrapText="1"/>
    </xf>
    <xf numFmtId="180" fontId="6" fillId="52" borderId="4" xfId="0" applyNumberFormat="1" applyFont="1" applyFill="1" applyBorder="1" applyAlignment="1">
      <alignment wrapText="1"/>
    </xf>
    <xf numFmtId="43" fontId="9" fillId="52" borderId="0" xfId="5209" applyFont="1" applyFill="1" applyAlignment="1">
      <alignment wrapText="1"/>
    </xf>
    <xf numFmtId="180" fontId="8" fillId="52" borderId="0" xfId="5209" applyNumberFormat="1" applyFont="1" applyFill="1"/>
    <xf numFmtId="0" fontId="8" fillId="52" borderId="0" xfId="0" applyFont="1" applyFill="1" applyAlignment="1">
      <alignment wrapText="1"/>
    </xf>
    <xf numFmtId="0" fontId="187" fillId="0" borderId="0" xfId="0" applyFont="1" applyAlignment="1">
      <alignment horizontal="center"/>
    </xf>
    <xf numFmtId="0" fontId="187" fillId="0" borderId="0" xfId="0" applyFont="1" applyAlignment="1">
      <alignment horizontal="center" vertical="center" wrapText="1"/>
    </xf>
    <xf numFmtId="0" fontId="188" fillId="0" borderId="8" xfId="0" applyFont="1" applyBorder="1" applyAlignment="1">
      <alignment horizontal="right"/>
    </xf>
    <xf numFmtId="3" fontId="8" fillId="0" borderId="4" xfId="0" applyNumberFormat="1" applyFont="1" applyBorder="1" applyAlignment="1">
      <alignment horizontal="center" vertical="center" wrapText="1"/>
    </xf>
    <xf numFmtId="0" fontId="8" fillId="0" borderId="12" xfId="1400" applyFont="1" applyBorder="1" applyAlignment="1">
      <alignment horizontal="center" vertical="center" wrapText="1"/>
    </xf>
    <xf numFmtId="0" fontId="8" fillId="0" borderId="16" xfId="1400" applyFont="1" applyBorder="1" applyAlignment="1">
      <alignment horizontal="center" vertical="center" wrapText="1"/>
    </xf>
    <xf numFmtId="0" fontId="8" fillId="0" borderId="11" xfId="1400" applyFont="1" applyBorder="1" applyAlignment="1">
      <alignment horizontal="center" vertical="center" wrapText="1"/>
    </xf>
    <xf numFmtId="3" fontId="8" fillId="0" borderId="38"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3" fontId="8" fillId="0" borderId="39" xfId="0" applyNumberFormat="1" applyFont="1" applyBorder="1" applyAlignment="1">
      <alignment horizontal="center" vertical="center" wrapText="1"/>
    </xf>
    <xf numFmtId="3" fontId="8" fillId="0" borderId="37" xfId="0" applyNumberFormat="1" applyFont="1" applyBorder="1" applyAlignment="1">
      <alignment horizontal="center" vertical="center" wrapText="1"/>
    </xf>
    <xf numFmtId="3" fontId="8" fillId="0" borderId="22" xfId="0" applyNumberFormat="1" applyFont="1" applyBorder="1" applyAlignment="1">
      <alignment horizontal="center" vertical="center" wrapText="1"/>
    </xf>
    <xf numFmtId="3" fontId="8" fillId="0" borderId="40" xfId="0" applyNumberFormat="1" applyFont="1" applyBorder="1" applyAlignment="1">
      <alignment horizontal="center" vertical="center" wrapText="1"/>
    </xf>
    <xf numFmtId="3" fontId="189" fillId="0" borderId="37" xfId="0" applyNumberFormat="1" applyFont="1" applyBorder="1" applyAlignment="1">
      <alignment horizontal="center" vertical="center" wrapText="1"/>
    </xf>
    <xf numFmtId="3" fontId="189" fillId="0" borderId="22" xfId="0" applyNumberFormat="1" applyFont="1" applyBorder="1" applyAlignment="1">
      <alignment horizontal="center" vertical="center" wrapText="1"/>
    </xf>
    <xf numFmtId="3" fontId="189" fillId="0" borderId="40" xfId="0" applyNumberFormat="1" applyFont="1" applyBorder="1" applyAlignment="1">
      <alignment horizontal="center" vertical="center" wrapText="1"/>
    </xf>
    <xf numFmtId="0" fontId="191" fillId="0" borderId="4" xfId="0" applyFont="1" applyBorder="1" applyAlignment="1">
      <alignment horizontal="center" vertical="center"/>
    </xf>
    <xf numFmtId="0" fontId="187" fillId="0" borderId="4" xfId="0" applyFont="1" applyBorder="1" applyAlignment="1">
      <alignment horizontal="center" vertical="center"/>
    </xf>
    <xf numFmtId="0" fontId="187" fillId="0" borderId="4" xfId="0" applyFont="1" applyBorder="1" applyAlignment="1">
      <alignment horizontal="center" vertical="center" wrapText="1"/>
    </xf>
    <xf numFmtId="0" fontId="191" fillId="0" borderId="37" xfId="0" applyFont="1" applyBorder="1" applyAlignment="1">
      <alignment horizontal="center" vertical="center"/>
    </xf>
    <xf numFmtId="0" fontId="191" fillId="0" borderId="22" xfId="0" applyFont="1" applyBorder="1" applyAlignment="1">
      <alignment horizontal="center" vertical="center"/>
    </xf>
    <xf numFmtId="0" fontId="191" fillId="0" borderId="40" xfId="0" applyFont="1" applyBorder="1" applyAlignment="1">
      <alignment horizontal="center" vertical="center"/>
    </xf>
    <xf numFmtId="3" fontId="8" fillId="52" borderId="37" xfId="0" applyNumberFormat="1" applyFont="1" applyFill="1" applyBorder="1" applyAlignment="1">
      <alignment vertical="center" wrapText="1"/>
    </xf>
    <xf numFmtId="3" fontId="8" fillId="52" borderId="40" xfId="0" applyNumberFormat="1" applyFont="1" applyFill="1" applyBorder="1" applyAlignment="1">
      <alignment vertical="center" wrapText="1"/>
    </xf>
    <xf numFmtId="0" fontId="8" fillId="52" borderId="0" xfId="0" applyFont="1" applyFill="1" applyAlignment="1">
      <alignment horizontal="center"/>
    </xf>
    <xf numFmtId="3" fontId="8" fillId="52" borderId="12" xfId="0" applyNumberFormat="1" applyFont="1" applyFill="1" applyBorder="1" applyAlignment="1">
      <alignment horizontal="center" vertical="center" wrapText="1"/>
    </xf>
    <xf numFmtId="3" fontId="8" fillId="52" borderId="16" xfId="0" applyNumberFormat="1" applyFont="1" applyFill="1" applyBorder="1" applyAlignment="1">
      <alignment horizontal="center" vertical="center" wrapText="1"/>
    </xf>
    <xf numFmtId="3" fontId="8" fillId="52" borderId="11" xfId="0" applyNumberFormat="1" applyFont="1" applyFill="1" applyBorder="1" applyAlignment="1">
      <alignment horizontal="center" vertical="center" wrapText="1"/>
    </xf>
    <xf numFmtId="0" fontId="8" fillId="52" borderId="0" xfId="0" applyFont="1" applyFill="1" applyAlignment="1">
      <alignment horizontal="center" wrapText="1"/>
    </xf>
    <xf numFmtId="0" fontId="8" fillId="52" borderId="4" xfId="0" applyFont="1" applyFill="1" applyBorder="1" applyAlignment="1">
      <alignment horizontal="center" vertical="center"/>
    </xf>
    <xf numFmtId="180" fontId="8" fillId="52" borderId="4" xfId="5209" applyNumberFormat="1" applyFont="1" applyFill="1" applyBorder="1" applyAlignment="1">
      <alignment horizontal="center" vertical="center" wrapText="1"/>
    </xf>
    <xf numFmtId="0" fontId="189" fillId="52" borderId="4" xfId="0" applyFont="1" applyFill="1" applyBorder="1" applyAlignment="1">
      <alignment horizontal="center" vertical="center"/>
    </xf>
    <xf numFmtId="0" fontId="189" fillId="52" borderId="37" xfId="0" applyFont="1" applyFill="1" applyBorder="1" applyAlignment="1">
      <alignment horizontal="center" vertical="center"/>
    </xf>
    <xf numFmtId="0" fontId="189" fillId="52" borderId="22" xfId="0" applyFont="1" applyFill="1" applyBorder="1" applyAlignment="1">
      <alignment horizontal="center" vertical="center"/>
    </xf>
    <xf numFmtId="0" fontId="189" fillId="52" borderId="40" xfId="0" applyFont="1" applyFill="1" applyBorder="1" applyAlignment="1">
      <alignment horizontal="center" vertical="center"/>
    </xf>
    <xf numFmtId="180" fontId="8" fillId="52" borderId="4" xfId="5209" applyNumberFormat="1" applyFont="1" applyFill="1" applyBorder="1" applyAlignment="1">
      <alignment horizontal="center" vertical="center"/>
    </xf>
    <xf numFmtId="180" fontId="189" fillId="52" borderId="4" xfId="5209" applyNumberFormat="1" applyFont="1" applyFill="1" applyBorder="1" applyAlignment="1">
      <alignment horizontal="center" vertical="center" wrapText="1"/>
    </xf>
    <xf numFmtId="180" fontId="189" fillId="52" borderId="37" xfId="5209" applyNumberFormat="1" applyFont="1" applyFill="1" applyBorder="1" applyAlignment="1">
      <alignment horizontal="center" vertical="center" wrapText="1"/>
    </xf>
    <xf numFmtId="180" fontId="189" fillId="52" borderId="22" xfId="5209" applyNumberFormat="1" applyFont="1" applyFill="1" applyBorder="1" applyAlignment="1">
      <alignment horizontal="center" vertical="center" wrapText="1"/>
    </xf>
    <xf numFmtId="180" fontId="189" fillId="52" borderId="40" xfId="5209" applyNumberFormat="1" applyFont="1" applyFill="1" applyBorder="1" applyAlignment="1">
      <alignment horizontal="center" vertical="center" wrapText="1"/>
    </xf>
  </cellXfs>
  <cellStyles count="5210">
    <cellStyle name="_x0001_" xfId="1"/>
    <cellStyle name="          _x000a__x000a_shell=progman.exe_x000a__x000a_m" xfId="2"/>
    <cellStyle name="          _x000d__x000a_shell=progman.exe_x000d__x000a_m" xfId="3"/>
    <cellStyle name="          _x005f_x000d__x005f_x000a_shell=progman.exe_x005f_x000d__x005f_x000a_m" xfId="4"/>
    <cellStyle name="_x000d__x000a_JournalTemplate=C:\COMFO\CTALK\JOURSTD.TPL_x000d__x000a_LbStateAddress=3 3 0 251 1 89 2 311_x000d__x000a_LbStateJou" xfId="5"/>
    <cellStyle name="#,##0" xfId="6"/>
    <cellStyle name="#,##0 2" xfId="7"/>
    <cellStyle name="." xfId="8"/>
    <cellStyle name=". 2" xfId="9"/>
    <cellStyle name=". 3" xfId="10"/>
    <cellStyle name=". 3 2" xfId="11"/>
    <cellStyle name=".d©y" xfId="12"/>
    <cellStyle name="??" xfId="13"/>
    <cellStyle name="?? [0.00]_ Att. 1- Cover" xfId="14"/>
    <cellStyle name="?? [0]" xfId="15"/>
    <cellStyle name="?? [0] 2" xfId="16"/>
    <cellStyle name="?? 2" xfId="17"/>
    <cellStyle name="?? 3" xfId="18"/>
    <cellStyle name="?? 4" xfId="19"/>
    <cellStyle name="?? 5" xfId="20"/>
    <cellStyle name="?? 6" xfId="21"/>
    <cellStyle name="?? 7" xfId="22"/>
    <cellStyle name="?_x001d_??%U©÷u&amp;H©÷9_x0008_? s_x000a__x0007__x0001__x0001_" xfId="23"/>
    <cellStyle name="?_x001d_??%U©÷u&amp;H©÷9_x0008_? s_x000a__x0007__x0001__x0001_ 10" xfId="24"/>
    <cellStyle name="?_x001d_??%U©÷u&amp;H©÷9_x0008_? s_x000a__x0007__x0001__x0001_ 11" xfId="25"/>
    <cellStyle name="?_x001d_??%U©÷u&amp;H©÷9_x0008_? s_x000a__x0007__x0001__x0001_ 12" xfId="26"/>
    <cellStyle name="?_x001d_??%U©÷u&amp;H©÷9_x0008_? s_x000a__x0007__x0001__x0001_ 13" xfId="27"/>
    <cellStyle name="?_x001d_??%U©÷u&amp;H©÷9_x0008_? s_x000a__x0007__x0001__x0001_ 14" xfId="28"/>
    <cellStyle name="?_x001d_??%U©÷u&amp;H©÷9_x0008_? s_x000a__x0007__x0001__x0001_ 15" xfId="29"/>
    <cellStyle name="?_x001d_??%U©÷u&amp;H©÷9_x0008_? s_x000a__x0007__x0001__x0001_ 2" xfId="30"/>
    <cellStyle name="?_x001d_??%U©÷u&amp;H©÷9_x0008_? s_x000a__x0007__x0001__x0001_ 3" xfId="31"/>
    <cellStyle name="?_x001d_??%U©÷u&amp;H©÷9_x0008_? s_x000a__x0007__x0001__x0001_ 4" xfId="32"/>
    <cellStyle name="?_x001d_??%U©÷u&amp;H©÷9_x0008_? s_x000a__x0007__x0001__x0001_ 5" xfId="33"/>
    <cellStyle name="?_x001d_??%U©÷u&amp;H©÷9_x0008_? s_x000a__x0007__x0001__x0001_ 6" xfId="34"/>
    <cellStyle name="?_x001d_??%U©÷u&amp;H©÷9_x0008_? s_x000a__x0007__x0001__x0001_ 7" xfId="35"/>
    <cellStyle name="?_x001d_??%U©÷u&amp;H©÷9_x0008_? s_x000a__x0007__x0001__x0001_ 8" xfId="36"/>
    <cellStyle name="?_x001d_??%U©÷u&amp;H©÷9_x0008_? s_x000a__x0007__x0001__x0001_ 9" xfId="37"/>
    <cellStyle name="???? [0.00]_      " xfId="38"/>
    <cellStyle name="??????" xfId="39"/>
    <cellStyle name="????_      " xfId="40"/>
    <cellStyle name="???[0]_?? DI" xfId="41"/>
    <cellStyle name="???_?? DI" xfId="42"/>
    <cellStyle name="??[0]_BRE" xfId="43"/>
    <cellStyle name="??_      " xfId="44"/>
    <cellStyle name="??A? [0]_laroux_1_¢¬???¢â? " xfId="45"/>
    <cellStyle name="??A?_laroux_1_¢¬???¢â? " xfId="46"/>
    <cellStyle name="?_x005f_x001d_??%U©÷u&amp;H©÷9_x005f_x0008_? s_x005f_x000a__x005f_x0007__x005f_x0001__x005f_x0001_" xfId="47"/>
    <cellStyle name="?_x005f_x001d_??%U©÷u&amp;H©÷9_x005f_x0008_?_x005f_x0009_s_x005f_x000a__x005f_x0007__x005f_x0001__x005f_x0001_" xfId="48"/>
    <cellStyle name="?_x005f_x005f_x005f_x001d_??%U©÷u&amp;H©÷9_x005f_x005f_x005f_x0008_? s_x005f_x005f_x005f_x000a__x005f_x005f_x005f_x0007__x005f_x005f_x005f_x0001__x005f_x005f_x005f_x0001_" xfId="49"/>
    <cellStyle name="?¡±¢¥?_?¨ù??¢´¢¥_¢¬???¢â? " xfId="50"/>
    <cellStyle name="?ðÇ%U?&amp;H?_x0008_?s_x000a__x0007__x0001__x0001_" xfId="51"/>
    <cellStyle name="?ðÇ%U?&amp;H?_x0008_?s_x000a__x0007__x0001__x0001_ 10" xfId="52"/>
    <cellStyle name="?ðÇ%U?&amp;H?_x0008_?s_x000a__x0007__x0001__x0001_ 11" xfId="53"/>
    <cellStyle name="?ðÇ%U?&amp;H?_x0008_?s_x000a__x0007__x0001__x0001_ 12" xfId="54"/>
    <cellStyle name="?ðÇ%U?&amp;H?_x0008_?s_x000a__x0007__x0001__x0001_ 13" xfId="55"/>
    <cellStyle name="?ðÇ%U?&amp;H?_x0008_?s_x000a__x0007__x0001__x0001_ 14" xfId="56"/>
    <cellStyle name="?ðÇ%U?&amp;H?_x0008_?s_x000a__x0007__x0001__x0001_ 15" xfId="57"/>
    <cellStyle name="?ðÇ%U?&amp;H?_x0008_?s_x000a__x0007__x0001__x0001_ 2" xfId="58"/>
    <cellStyle name="?ðÇ%U?&amp;H?_x0008_?s_x000a__x0007__x0001__x0001_ 3" xfId="59"/>
    <cellStyle name="?ðÇ%U?&amp;H?_x0008_?s_x000a__x0007__x0001__x0001_ 4" xfId="60"/>
    <cellStyle name="?ðÇ%U?&amp;H?_x0008_?s_x000a__x0007__x0001__x0001_ 5" xfId="61"/>
    <cellStyle name="?ðÇ%U?&amp;H?_x0008_?s_x000a__x0007__x0001__x0001_ 6" xfId="62"/>
    <cellStyle name="?ðÇ%U?&amp;H?_x0008_?s_x000a__x0007__x0001__x0001_ 7" xfId="63"/>
    <cellStyle name="?ðÇ%U?&amp;H?_x0008_?s_x000a__x0007__x0001__x0001_ 8" xfId="64"/>
    <cellStyle name="?ðÇ%U?&amp;H?_x0008_?s_x000a__x0007__x0001__x0001_ 9" xfId="65"/>
    <cellStyle name="?ðÇ%U?&amp;H?_x005f_x0008_?s_x005f_x000a__x005f_x0007__x005f_x0001__x005f_x0001_" xfId="66"/>
    <cellStyle name="@ET_Style?.font5" xfId="67"/>
    <cellStyle name="[0]_Chi phÝ kh¸c_V" xfId="68"/>
    <cellStyle name="_!1 1 bao cao giao KH ve HTCMT vung TNB   12-12-2011" xfId="69"/>
    <cellStyle name="_x0001__!1 1 bao cao giao KH ve HTCMT vung TNB   12-12-2011" xfId="70"/>
    <cellStyle name="_1 TONG HOP - CA NA" xfId="71"/>
    <cellStyle name="_123_DONG_THANH_Moi" xfId="72"/>
    <cellStyle name="_123_DONG_THANH_Moi_!1 1 bao cao giao KH ve HTCMT vung TNB   12-12-2011" xfId="73"/>
    <cellStyle name="_123_DONG_THANH_Moi_KH TPCP vung TNB (03-1-2012)" xfId="74"/>
    <cellStyle name="_Bang Chi tieu (2)" xfId="75"/>
    <cellStyle name="_BAO GIA NGAY 24-10-08 (co dam)" xfId="76"/>
    <cellStyle name="_BC  NAM 2007" xfId="77"/>
    <cellStyle name="_BC CV 6403 BKHĐT" xfId="78"/>
    <cellStyle name="_BC thuc hien KH 2009" xfId="79"/>
    <cellStyle name="_BC thuc hien KH 2009_15_10_2013 BC nhu cau von doi ung ODA (2014-2016) ngay 15102013 Sua" xfId="80"/>
    <cellStyle name="_BC thuc hien KH 2009_BC nhu cau von doi ung ODA nganh NN (BKH)" xfId="81"/>
    <cellStyle name="_BC thuc hien KH 2009_BC nhu cau von doi ung ODA nganh NN (BKH)_05-12  KH trung han 2016-2020 - Liem Thinh edited" xfId="82"/>
    <cellStyle name="_BC thuc hien KH 2009_BC nhu cau von doi ung ODA nganh NN (BKH)_Copy of 05-12  KH trung han 2016-2020 - Liem Thinh edited (1)" xfId="83"/>
    <cellStyle name="_BC thuc hien KH 2009_BC Tai co cau (bieu TH)" xfId="84"/>
    <cellStyle name="_BC thuc hien KH 2009_BC Tai co cau (bieu TH)_05-12  KH trung han 2016-2020 - Liem Thinh edited" xfId="85"/>
    <cellStyle name="_BC thuc hien KH 2009_BC Tai co cau (bieu TH)_Copy of 05-12  KH trung han 2016-2020 - Liem Thinh edited (1)" xfId="86"/>
    <cellStyle name="_BC thuc hien KH 2009_DK 2014-2015 final" xfId="87"/>
    <cellStyle name="_BC thuc hien KH 2009_DK 2014-2015 final_05-12  KH trung han 2016-2020 - Liem Thinh edited" xfId="88"/>
    <cellStyle name="_BC thuc hien KH 2009_DK 2014-2015 final_Copy of 05-12  KH trung han 2016-2020 - Liem Thinh edited (1)" xfId="89"/>
    <cellStyle name="_BC thuc hien KH 2009_DK 2014-2015 new" xfId="90"/>
    <cellStyle name="_BC thuc hien KH 2009_DK 2014-2015 new_05-12  KH trung han 2016-2020 - Liem Thinh edited" xfId="91"/>
    <cellStyle name="_BC thuc hien KH 2009_DK 2014-2015 new_Copy of 05-12  KH trung han 2016-2020 - Liem Thinh edited (1)" xfId="92"/>
    <cellStyle name="_BC thuc hien KH 2009_DK KH CBDT 2014 11-11-2013" xfId="93"/>
    <cellStyle name="_BC thuc hien KH 2009_DK KH CBDT 2014 11-11-2013(1)" xfId="94"/>
    <cellStyle name="_BC thuc hien KH 2009_DK KH CBDT 2014 11-11-2013(1)_05-12  KH trung han 2016-2020 - Liem Thinh edited" xfId="95"/>
    <cellStyle name="_BC thuc hien KH 2009_DK KH CBDT 2014 11-11-2013(1)_Copy of 05-12  KH trung han 2016-2020 - Liem Thinh edited (1)" xfId="96"/>
    <cellStyle name="_BC thuc hien KH 2009_DK KH CBDT 2014 11-11-2013_05-12  KH trung han 2016-2020 - Liem Thinh edited" xfId="97"/>
    <cellStyle name="_BC thuc hien KH 2009_DK KH CBDT 2014 11-11-2013_Copy of 05-12  KH trung han 2016-2020 - Liem Thinh edited (1)" xfId="98"/>
    <cellStyle name="_BC thuc hien KH 2009_KH 2011-2015" xfId="99"/>
    <cellStyle name="_BC thuc hien KH 2009_tai co cau dau tu (tong hop)1" xfId="100"/>
    <cellStyle name="_BEN TRE" xfId="101"/>
    <cellStyle name="_Bieu mau cong trinh khoi cong moi 3-4" xfId="102"/>
    <cellStyle name="_Bieu Tay Nam Bo 25-11" xfId="103"/>
    <cellStyle name="_Bieu3ODA" xfId="104"/>
    <cellStyle name="_Bieu3ODA_1" xfId="105"/>
    <cellStyle name="_Bieu4HTMT" xfId="106"/>
    <cellStyle name="_Bieu4HTMT_!1 1 bao cao giao KH ve HTCMT vung TNB   12-12-2011" xfId="107"/>
    <cellStyle name="_Bieu4HTMT_KH TPCP vung TNB (03-1-2012)" xfId="108"/>
    <cellStyle name="_Book1" xfId="109"/>
    <cellStyle name="_Book1 2" xfId="110"/>
    <cellStyle name="_Book1_!1 1 bao cao giao KH ve HTCMT vung TNB   12-12-2011" xfId="111"/>
    <cellStyle name="_Book1_1" xfId="112"/>
    <cellStyle name="_Book1_2" xfId="113"/>
    <cellStyle name="_Book1_BC-QT-WB-dthao" xfId="114"/>
    <cellStyle name="_Book1_BC-QT-WB-dthao_05-12  KH trung han 2016-2020 - Liem Thinh edited" xfId="115"/>
    <cellStyle name="_Book1_BC-QT-WB-dthao_Copy of 05-12  KH trung han 2016-2020 - Liem Thinh edited (1)" xfId="116"/>
    <cellStyle name="_Book1_BC-QT-WB-dthao_KH TPCP 2016-2020 (tong hop)" xfId="117"/>
    <cellStyle name="_Book1_Bieu3ODA" xfId="118"/>
    <cellStyle name="_Book1_Bieu4HTMT" xfId="119"/>
    <cellStyle name="_Book1_Bieu4HTMT_!1 1 bao cao giao KH ve HTCMT vung TNB   12-12-2011" xfId="120"/>
    <cellStyle name="_Book1_Bieu4HTMT_KH TPCP vung TNB (03-1-2012)" xfId="121"/>
    <cellStyle name="_Book1_bo sung von KCH nam 2010 va Du an tre kho khan" xfId="122"/>
    <cellStyle name="_Book1_bo sung von KCH nam 2010 va Du an tre kho khan_!1 1 bao cao giao KH ve HTCMT vung TNB   12-12-2011" xfId="123"/>
    <cellStyle name="_Book1_bo sung von KCH nam 2010 va Du an tre kho khan_KH TPCP vung TNB (03-1-2012)" xfId="124"/>
    <cellStyle name="_Book1_cong hang rao" xfId="125"/>
    <cellStyle name="_Book1_cong hang rao_!1 1 bao cao giao KH ve HTCMT vung TNB   12-12-2011" xfId="126"/>
    <cellStyle name="_Book1_cong hang rao_KH TPCP vung TNB (03-1-2012)" xfId="127"/>
    <cellStyle name="_Book1_danh muc chuan bi dau tu 2011 ngay 07-6-2011" xfId="128"/>
    <cellStyle name="_Book1_danh muc chuan bi dau tu 2011 ngay 07-6-2011_!1 1 bao cao giao KH ve HTCMT vung TNB   12-12-2011" xfId="129"/>
    <cellStyle name="_Book1_danh muc chuan bi dau tu 2011 ngay 07-6-2011_KH TPCP vung TNB (03-1-2012)" xfId="130"/>
    <cellStyle name="_Book1_Danh muc pbo nguon von XSKT, XDCB nam 2009 chuyen qua nam 2010" xfId="131"/>
    <cellStyle name="_Book1_Danh muc pbo nguon von XSKT, XDCB nam 2009 chuyen qua nam 2010_!1 1 bao cao giao KH ve HTCMT vung TNB   12-12-2011" xfId="132"/>
    <cellStyle name="_Book1_Danh muc pbo nguon von XSKT, XDCB nam 2009 chuyen qua nam 2010_KH TPCP vung TNB (03-1-2012)" xfId="133"/>
    <cellStyle name="_Book1_dieu chinh KH 2011 ngay 26-5-2011111" xfId="134"/>
    <cellStyle name="_Book1_dieu chinh KH 2011 ngay 26-5-2011111_!1 1 bao cao giao KH ve HTCMT vung TNB   12-12-2011" xfId="135"/>
    <cellStyle name="_Book1_dieu chinh KH 2011 ngay 26-5-2011111_KH TPCP vung TNB (03-1-2012)" xfId="136"/>
    <cellStyle name="_Book1_DS KCH PHAN BO VON NSDP NAM 2010" xfId="137"/>
    <cellStyle name="_Book1_DS KCH PHAN BO VON NSDP NAM 2010_!1 1 bao cao giao KH ve HTCMT vung TNB   12-12-2011" xfId="138"/>
    <cellStyle name="_Book1_DS KCH PHAN BO VON NSDP NAM 2010_KH TPCP vung TNB (03-1-2012)" xfId="139"/>
    <cellStyle name="_Book1_giao KH 2011 ngay 10-12-2010" xfId="140"/>
    <cellStyle name="_Book1_giao KH 2011 ngay 10-12-2010_!1 1 bao cao giao KH ve HTCMT vung TNB   12-12-2011" xfId="141"/>
    <cellStyle name="_Book1_giao KH 2011 ngay 10-12-2010_KH TPCP vung TNB (03-1-2012)" xfId="142"/>
    <cellStyle name="_Book1_IN" xfId="143"/>
    <cellStyle name="_Book1_Kh ql62 (2010) 11-09" xfId="144"/>
    <cellStyle name="_Book1_KH TPCP vung TNB (03-1-2012)" xfId="145"/>
    <cellStyle name="_Book1_Khung 2012" xfId="146"/>
    <cellStyle name="_Book1_kien giang 2" xfId="147"/>
    <cellStyle name="_Book1_phu luc tong ket tinh hinh TH giai doan 03-10 (ngay 30)" xfId="148"/>
    <cellStyle name="_Book1_phu luc tong ket tinh hinh TH giai doan 03-10 (ngay 30)_!1 1 bao cao giao KH ve HTCMT vung TNB   12-12-2011" xfId="149"/>
    <cellStyle name="_Book1_phu luc tong ket tinh hinh TH giai doan 03-10 (ngay 30)_KH TPCP vung TNB (03-1-2012)" xfId="150"/>
    <cellStyle name="_C.cong+B.luong-Sanluong" xfId="151"/>
    <cellStyle name="_cong hang rao" xfId="152"/>
    <cellStyle name="_dien chieu sang" xfId="153"/>
    <cellStyle name="_DK KH 2009" xfId="154"/>
    <cellStyle name="_DK KH 2009_15_10_2013 BC nhu cau von doi ung ODA (2014-2016) ngay 15102013 Sua" xfId="155"/>
    <cellStyle name="_DK KH 2009_BC nhu cau von doi ung ODA nganh NN (BKH)" xfId="156"/>
    <cellStyle name="_DK KH 2009_BC nhu cau von doi ung ODA nganh NN (BKH)_05-12  KH trung han 2016-2020 - Liem Thinh edited" xfId="157"/>
    <cellStyle name="_DK KH 2009_BC nhu cau von doi ung ODA nganh NN (BKH)_Copy of 05-12  KH trung han 2016-2020 - Liem Thinh edited (1)" xfId="158"/>
    <cellStyle name="_DK KH 2009_BC Tai co cau (bieu TH)" xfId="159"/>
    <cellStyle name="_DK KH 2009_BC Tai co cau (bieu TH)_05-12  KH trung han 2016-2020 - Liem Thinh edited" xfId="160"/>
    <cellStyle name="_DK KH 2009_BC Tai co cau (bieu TH)_Copy of 05-12  KH trung han 2016-2020 - Liem Thinh edited (1)" xfId="161"/>
    <cellStyle name="_DK KH 2009_DK 2014-2015 final" xfId="162"/>
    <cellStyle name="_DK KH 2009_DK 2014-2015 final_05-12  KH trung han 2016-2020 - Liem Thinh edited" xfId="163"/>
    <cellStyle name="_DK KH 2009_DK 2014-2015 final_Copy of 05-12  KH trung han 2016-2020 - Liem Thinh edited (1)" xfId="164"/>
    <cellStyle name="_DK KH 2009_DK 2014-2015 new" xfId="165"/>
    <cellStyle name="_DK KH 2009_DK 2014-2015 new_05-12  KH trung han 2016-2020 - Liem Thinh edited" xfId="166"/>
    <cellStyle name="_DK KH 2009_DK 2014-2015 new_Copy of 05-12  KH trung han 2016-2020 - Liem Thinh edited (1)" xfId="167"/>
    <cellStyle name="_DK KH 2009_DK KH CBDT 2014 11-11-2013" xfId="168"/>
    <cellStyle name="_DK KH 2009_DK KH CBDT 2014 11-11-2013(1)" xfId="169"/>
    <cellStyle name="_DK KH 2009_DK KH CBDT 2014 11-11-2013(1)_05-12  KH trung han 2016-2020 - Liem Thinh edited" xfId="170"/>
    <cellStyle name="_DK KH 2009_DK KH CBDT 2014 11-11-2013(1)_Copy of 05-12  KH trung han 2016-2020 - Liem Thinh edited (1)" xfId="171"/>
    <cellStyle name="_DK KH 2009_DK KH CBDT 2014 11-11-2013_05-12  KH trung han 2016-2020 - Liem Thinh edited" xfId="172"/>
    <cellStyle name="_DK KH 2009_DK KH CBDT 2014 11-11-2013_Copy of 05-12  KH trung han 2016-2020 - Liem Thinh edited (1)" xfId="173"/>
    <cellStyle name="_DK KH 2009_KH 2011-2015" xfId="174"/>
    <cellStyle name="_DK KH 2009_tai co cau dau tu (tong hop)1" xfId="175"/>
    <cellStyle name="_DK KH 2010" xfId="176"/>
    <cellStyle name="_DK KH 2010 (BKH)" xfId="177"/>
    <cellStyle name="_DK KH 2010_15_10_2013 BC nhu cau von doi ung ODA (2014-2016) ngay 15102013 Sua" xfId="178"/>
    <cellStyle name="_DK KH 2010_BC nhu cau von doi ung ODA nganh NN (BKH)" xfId="179"/>
    <cellStyle name="_DK KH 2010_BC nhu cau von doi ung ODA nganh NN (BKH)_05-12  KH trung han 2016-2020 - Liem Thinh edited" xfId="180"/>
    <cellStyle name="_DK KH 2010_BC nhu cau von doi ung ODA nganh NN (BKH)_Copy of 05-12  KH trung han 2016-2020 - Liem Thinh edited (1)" xfId="181"/>
    <cellStyle name="_DK KH 2010_BC Tai co cau (bieu TH)" xfId="182"/>
    <cellStyle name="_DK KH 2010_BC Tai co cau (bieu TH)_05-12  KH trung han 2016-2020 - Liem Thinh edited" xfId="183"/>
    <cellStyle name="_DK KH 2010_BC Tai co cau (bieu TH)_Copy of 05-12  KH trung han 2016-2020 - Liem Thinh edited (1)" xfId="184"/>
    <cellStyle name="_DK KH 2010_DK 2014-2015 final" xfId="185"/>
    <cellStyle name="_DK KH 2010_DK 2014-2015 final_05-12  KH trung han 2016-2020 - Liem Thinh edited" xfId="186"/>
    <cellStyle name="_DK KH 2010_DK 2014-2015 final_Copy of 05-12  KH trung han 2016-2020 - Liem Thinh edited (1)" xfId="187"/>
    <cellStyle name="_DK KH 2010_DK 2014-2015 new" xfId="188"/>
    <cellStyle name="_DK KH 2010_DK 2014-2015 new_05-12  KH trung han 2016-2020 - Liem Thinh edited" xfId="189"/>
    <cellStyle name="_DK KH 2010_DK 2014-2015 new_Copy of 05-12  KH trung han 2016-2020 - Liem Thinh edited (1)" xfId="190"/>
    <cellStyle name="_DK KH 2010_DK KH CBDT 2014 11-11-2013" xfId="191"/>
    <cellStyle name="_DK KH 2010_DK KH CBDT 2014 11-11-2013(1)" xfId="192"/>
    <cellStyle name="_DK KH 2010_DK KH CBDT 2014 11-11-2013(1)_05-12  KH trung han 2016-2020 - Liem Thinh edited" xfId="193"/>
    <cellStyle name="_DK KH 2010_DK KH CBDT 2014 11-11-2013(1)_Copy of 05-12  KH trung han 2016-2020 - Liem Thinh edited (1)" xfId="194"/>
    <cellStyle name="_DK KH 2010_DK KH CBDT 2014 11-11-2013_05-12  KH trung han 2016-2020 - Liem Thinh edited" xfId="195"/>
    <cellStyle name="_DK KH 2010_DK KH CBDT 2014 11-11-2013_Copy of 05-12  KH trung han 2016-2020 - Liem Thinh edited (1)" xfId="196"/>
    <cellStyle name="_DK KH 2010_KH 2011-2015" xfId="197"/>
    <cellStyle name="_DK KH 2010_tai co cau dau tu (tong hop)1" xfId="198"/>
    <cellStyle name="_DK TPCP 2010" xfId="199"/>
    <cellStyle name="_DO-D1500-KHONG CO TRONG DT" xfId="200"/>
    <cellStyle name="_Dong Thap" xfId="201"/>
    <cellStyle name="_Duyet TK thay đôi" xfId="202"/>
    <cellStyle name="_Duyet TK thay đôi_!1 1 bao cao giao KH ve HTCMT vung TNB   12-12-2011" xfId="203"/>
    <cellStyle name="_Duyet TK thay đôi_Bieu4HTMT" xfId="204"/>
    <cellStyle name="_Duyet TK thay đôi_Bieu4HTMT_!1 1 bao cao giao KH ve HTCMT vung TNB   12-12-2011" xfId="205"/>
    <cellStyle name="_Duyet TK thay đôi_Bieu4HTMT_KH TPCP vung TNB (03-1-2012)" xfId="206"/>
    <cellStyle name="_Duyet TK thay đôi_KH TPCP vung TNB (03-1-2012)" xfId="207"/>
    <cellStyle name="_GOITHAUSO2" xfId="208"/>
    <cellStyle name="_GOITHAUSO3" xfId="209"/>
    <cellStyle name="_GOITHAUSO4" xfId="210"/>
    <cellStyle name="_GTGT 2003" xfId="211"/>
    <cellStyle name="_Gui VU KH 5-5-09" xfId="212"/>
    <cellStyle name="_Gui VU KH 5-5-09_05-12  KH trung han 2016-2020 - Liem Thinh edited" xfId="213"/>
    <cellStyle name="_Gui VU KH 5-5-09_Copy of 05-12  KH trung han 2016-2020 - Liem Thinh edited (1)" xfId="214"/>
    <cellStyle name="_Gui VU KH 5-5-09_KH TPCP 2016-2020 (tong hop)" xfId="215"/>
    <cellStyle name="_HaHoa_TDT_DienCSang" xfId="216"/>
    <cellStyle name="_HaHoa19-5-07" xfId="217"/>
    <cellStyle name="_Huong CHI tieu Nhiem vu CTMTQG 2014(1)" xfId="218"/>
    <cellStyle name="_IN" xfId="219"/>
    <cellStyle name="_IN_!1 1 bao cao giao KH ve HTCMT vung TNB   12-12-2011" xfId="220"/>
    <cellStyle name="_IN_KH TPCP vung TNB (03-1-2012)" xfId="221"/>
    <cellStyle name="_KE KHAI THUE GTGT 2004" xfId="222"/>
    <cellStyle name="_KE KHAI THUE GTGT 2004_BCTC2004" xfId="223"/>
    <cellStyle name="_KH 2009" xfId="224"/>
    <cellStyle name="_KH 2009_15_10_2013 BC nhu cau von doi ung ODA (2014-2016) ngay 15102013 Sua" xfId="225"/>
    <cellStyle name="_KH 2009_BC nhu cau von doi ung ODA nganh NN (BKH)" xfId="226"/>
    <cellStyle name="_KH 2009_BC nhu cau von doi ung ODA nganh NN (BKH)_05-12  KH trung han 2016-2020 - Liem Thinh edited" xfId="227"/>
    <cellStyle name="_KH 2009_BC nhu cau von doi ung ODA nganh NN (BKH)_Copy of 05-12  KH trung han 2016-2020 - Liem Thinh edited (1)" xfId="228"/>
    <cellStyle name="_KH 2009_BC Tai co cau (bieu TH)" xfId="229"/>
    <cellStyle name="_KH 2009_BC Tai co cau (bieu TH)_05-12  KH trung han 2016-2020 - Liem Thinh edited" xfId="230"/>
    <cellStyle name="_KH 2009_BC Tai co cau (bieu TH)_Copy of 05-12  KH trung han 2016-2020 - Liem Thinh edited (1)" xfId="231"/>
    <cellStyle name="_KH 2009_DK 2014-2015 final" xfId="232"/>
    <cellStyle name="_KH 2009_DK 2014-2015 final_05-12  KH trung han 2016-2020 - Liem Thinh edited" xfId="233"/>
    <cellStyle name="_KH 2009_DK 2014-2015 final_Copy of 05-12  KH trung han 2016-2020 - Liem Thinh edited (1)" xfId="234"/>
    <cellStyle name="_KH 2009_DK 2014-2015 new" xfId="235"/>
    <cellStyle name="_KH 2009_DK 2014-2015 new_05-12  KH trung han 2016-2020 - Liem Thinh edited" xfId="236"/>
    <cellStyle name="_KH 2009_DK 2014-2015 new_Copy of 05-12  KH trung han 2016-2020 - Liem Thinh edited (1)" xfId="237"/>
    <cellStyle name="_KH 2009_DK KH CBDT 2014 11-11-2013" xfId="238"/>
    <cellStyle name="_KH 2009_DK KH CBDT 2014 11-11-2013(1)" xfId="239"/>
    <cellStyle name="_KH 2009_DK KH CBDT 2014 11-11-2013(1)_05-12  KH trung han 2016-2020 - Liem Thinh edited" xfId="240"/>
    <cellStyle name="_KH 2009_DK KH CBDT 2014 11-11-2013(1)_Copy of 05-12  KH trung han 2016-2020 - Liem Thinh edited (1)" xfId="241"/>
    <cellStyle name="_KH 2009_DK KH CBDT 2014 11-11-2013_05-12  KH trung han 2016-2020 - Liem Thinh edited" xfId="242"/>
    <cellStyle name="_KH 2009_DK KH CBDT 2014 11-11-2013_Copy of 05-12  KH trung han 2016-2020 - Liem Thinh edited (1)" xfId="243"/>
    <cellStyle name="_KH 2009_KH 2011-2015" xfId="244"/>
    <cellStyle name="_KH 2009_tai co cau dau tu (tong hop)1" xfId="245"/>
    <cellStyle name="_KH 2012 (TPCP) Bac Lieu (25-12-2011)" xfId="246"/>
    <cellStyle name="_Kh ql62 (2010) 11-09" xfId="247"/>
    <cellStyle name="_KH TPCP 2010 17-3-10" xfId="248"/>
    <cellStyle name="_KH TPCP vung TNB (03-1-2012)" xfId="249"/>
    <cellStyle name="_KH ung von cap bach 2009-Cuc NTTS de nghi (sua)" xfId="250"/>
    <cellStyle name="_KH.DTC.gd2016-2020 tinh (T2-2015)" xfId="251"/>
    <cellStyle name="_Khung 2012" xfId="252"/>
    <cellStyle name="_Khung nam 2010" xfId="253"/>
    <cellStyle name="_x0001__kien giang 2" xfId="254"/>
    <cellStyle name="_KT (2)" xfId="255"/>
    <cellStyle name="_KT (2) 2" xfId="256"/>
    <cellStyle name="_KT (2)_05-12  KH trung han 2016-2020 - Liem Thinh edited" xfId="257"/>
    <cellStyle name="_KT (2)_1" xfId="258"/>
    <cellStyle name="_KT (2)_1 2" xfId="259"/>
    <cellStyle name="_KT (2)_1_05-12  KH trung han 2016-2020 - Liem Thinh edited" xfId="260"/>
    <cellStyle name="_KT (2)_1_Copy of 05-12  KH trung han 2016-2020 - Liem Thinh edited (1)" xfId="261"/>
    <cellStyle name="_KT (2)_1_KH TPCP 2016-2020 (tong hop)" xfId="262"/>
    <cellStyle name="_KT (2)_1_Lora-tungchau" xfId="263"/>
    <cellStyle name="_KT (2)_1_Lora-tungchau 2" xfId="264"/>
    <cellStyle name="_KT (2)_1_Lora-tungchau_05-12  KH trung han 2016-2020 - Liem Thinh edited" xfId="265"/>
    <cellStyle name="_KT (2)_1_Lora-tungchau_Copy of 05-12  KH trung han 2016-2020 - Liem Thinh edited (1)" xfId="266"/>
    <cellStyle name="_KT (2)_1_Lora-tungchau_KH TPCP 2016-2020 (tong hop)" xfId="267"/>
    <cellStyle name="_KT (2)_1_Qt-HT3PQ1(CauKho)" xfId="268"/>
    <cellStyle name="_KT (2)_2" xfId="269"/>
    <cellStyle name="_KT (2)_2_TG-TH" xfId="270"/>
    <cellStyle name="_KT (2)_2_TG-TH 2" xfId="271"/>
    <cellStyle name="_KT (2)_2_TG-TH_05-12  KH trung han 2016-2020 - Liem Thinh edited" xfId="272"/>
    <cellStyle name="_KT (2)_2_TG-TH_ApGiaVatTu_cayxanh_latgach" xfId="273"/>
    <cellStyle name="_KT (2)_2_TG-TH_BANG TONG HOP TINH HINH THANH QUYET TOAN (MOI I)" xfId="274"/>
    <cellStyle name="_KT (2)_2_TG-TH_BAO CAO KLCT PT2000" xfId="275"/>
    <cellStyle name="_KT (2)_2_TG-TH_BAO CAO PT2000" xfId="276"/>
    <cellStyle name="_KT (2)_2_TG-TH_BAO CAO PT2000_Book1" xfId="277"/>
    <cellStyle name="_KT (2)_2_TG-TH_Bao cao XDCB 2001 - T11 KH dieu chinh 20-11-THAI" xfId="278"/>
    <cellStyle name="_KT (2)_2_TG-TH_BAO GIA NGAY 24-10-08 (co dam)" xfId="279"/>
    <cellStyle name="_KT (2)_2_TG-TH_BC  NAM 2007" xfId="280"/>
    <cellStyle name="_KT (2)_2_TG-TH_BC CV 6403 BKHĐT" xfId="281"/>
    <cellStyle name="_KT (2)_2_TG-TH_BC NQ11-CP - chinh sua lai" xfId="282"/>
    <cellStyle name="_KT (2)_2_TG-TH_BC NQ11-CP-Quynh sau bieu so3" xfId="283"/>
    <cellStyle name="_KT (2)_2_TG-TH_BC_NQ11-CP_-_Thao_sua_lai" xfId="284"/>
    <cellStyle name="_KT (2)_2_TG-TH_Bieu mau cong trinh khoi cong moi 3-4" xfId="285"/>
    <cellStyle name="_KT (2)_2_TG-TH_Bieu3ODA" xfId="286"/>
    <cellStyle name="_KT (2)_2_TG-TH_Bieu3ODA_1" xfId="287"/>
    <cellStyle name="_KT (2)_2_TG-TH_Bieu4HTMT" xfId="288"/>
    <cellStyle name="_KT (2)_2_TG-TH_bo sung von KCH nam 2010 va Du an tre kho khan" xfId="289"/>
    <cellStyle name="_KT (2)_2_TG-TH_Book1" xfId="290"/>
    <cellStyle name="_KT (2)_2_TG-TH_Book1 2" xfId="291"/>
    <cellStyle name="_KT (2)_2_TG-TH_Book1_1" xfId="292"/>
    <cellStyle name="_KT (2)_2_TG-TH_Book1_1 2" xfId="293"/>
    <cellStyle name="_KT (2)_2_TG-TH_Book1_1_BC CV 6403 BKHĐT" xfId="294"/>
    <cellStyle name="_KT (2)_2_TG-TH_Book1_1_Bieu mau cong trinh khoi cong moi 3-4" xfId="295"/>
    <cellStyle name="_KT (2)_2_TG-TH_Book1_1_Bieu3ODA" xfId="296"/>
    <cellStyle name="_KT (2)_2_TG-TH_Book1_1_Bieu4HTMT" xfId="297"/>
    <cellStyle name="_KT (2)_2_TG-TH_Book1_1_Book1" xfId="298"/>
    <cellStyle name="_KT (2)_2_TG-TH_Book1_1_Luy ke von ung nam 2011 -Thoa gui ngay 12-8-2012" xfId="299"/>
    <cellStyle name="_KT (2)_2_TG-TH_Book1_2" xfId="300"/>
    <cellStyle name="_KT (2)_2_TG-TH_Book1_2 2" xfId="301"/>
    <cellStyle name="_KT (2)_2_TG-TH_Book1_2_BC CV 6403 BKHĐT" xfId="302"/>
    <cellStyle name="_KT (2)_2_TG-TH_Book1_2_Bieu3ODA" xfId="303"/>
    <cellStyle name="_KT (2)_2_TG-TH_Book1_2_Luy ke von ung nam 2011 -Thoa gui ngay 12-8-2012" xfId="304"/>
    <cellStyle name="_KT (2)_2_TG-TH_Book1_3" xfId="305"/>
    <cellStyle name="_KT (2)_2_TG-TH_Book1_3 2" xfId="306"/>
    <cellStyle name="_KT (2)_2_TG-TH_Book1_4" xfId="307"/>
    <cellStyle name="_KT (2)_2_TG-TH_Book1_BC CV 6403 BKHĐT" xfId="308"/>
    <cellStyle name="_KT (2)_2_TG-TH_Book1_Bieu mau cong trinh khoi cong moi 3-4" xfId="309"/>
    <cellStyle name="_KT (2)_2_TG-TH_Book1_Bieu3ODA" xfId="310"/>
    <cellStyle name="_KT (2)_2_TG-TH_Book1_Bieu4HTMT" xfId="311"/>
    <cellStyle name="_KT (2)_2_TG-TH_Book1_bo sung von KCH nam 2010 va Du an tre kho khan" xfId="312"/>
    <cellStyle name="_KT (2)_2_TG-TH_Book1_Book1" xfId="313"/>
    <cellStyle name="_KT (2)_2_TG-TH_Book1_danh muc chuan bi dau tu 2011 ngay 07-6-2011" xfId="314"/>
    <cellStyle name="_KT (2)_2_TG-TH_Book1_Danh muc pbo nguon von XSKT, XDCB nam 2009 chuyen qua nam 2010" xfId="315"/>
    <cellStyle name="_KT (2)_2_TG-TH_Book1_dieu chinh KH 2011 ngay 26-5-2011111" xfId="316"/>
    <cellStyle name="_KT (2)_2_TG-TH_Book1_DS KCH PHAN BO VON NSDP NAM 2010" xfId="317"/>
    <cellStyle name="_KT (2)_2_TG-TH_Book1_giao KH 2011 ngay 10-12-2010" xfId="318"/>
    <cellStyle name="_KT (2)_2_TG-TH_Book1_Luy ke von ung nam 2011 -Thoa gui ngay 12-8-2012" xfId="319"/>
    <cellStyle name="_KT (2)_2_TG-TH_CAU Khanh Nam(Thi Cong)" xfId="320"/>
    <cellStyle name="_KT (2)_2_TG-TH_ChiHuong_ApGia" xfId="321"/>
    <cellStyle name="_KT (2)_2_TG-TH_CoCauPhi (version 1)" xfId="322"/>
    <cellStyle name="_KT (2)_2_TG-TH_Copy of 05-12  KH trung han 2016-2020 - Liem Thinh edited (1)" xfId="323"/>
    <cellStyle name="_KT (2)_2_TG-TH_danh muc chuan bi dau tu 2011 ngay 07-6-2011" xfId="324"/>
    <cellStyle name="_KT (2)_2_TG-TH_Danh muc pbo nguon von XSKT, XDCB nam 2009 chuyen qua nam 2010" xfId="325"/>
    <cellStyle name="_KT (2)_2_TG-TH_DAU NOI PL-CL TAI PHU LAMHC" xfId="326"/>
    <cellStyle name="_KT (2)_2_TG-TH_dieu chinh KH 2011 ngay 26-5-2011111" xfId="327"/>
    <cellStyle name="_KT (2)_2_TG-TH_DS KCH PHAN BO VON NSDP NAM 2010" xfId="328"/>
    <cellStyle name="_KT (2)_2_TG-TH_DTCDT MR.2N110.HOCMON.TDTOAN.CCUNG" xfId="329"/>
    <cellStyle name="_KT (2)_2_TG-TH_DU TRU VAT TU" xfId="330"/>
    <cellStyle name="_KT (2)_2_TG-TH_giao KH 2011 ngay 10-12-2010" xfId="331"/>
    <cellStyle name="_KT (2)_2_TG-TH_GTGT 2003" xfId="332"/>
    <cellStyle name="_KT (2)_2_TG-TH_KE KHAI THUE GTGT 2004" xfId="333"/>
    <cellStyle name="_KT (2)_2_TG-TH_KE KHAI THUE GTGT 2004_BCTC2004" xfId="334"/>
    <cellStyle name="_KT (2)_2_TG-TH_KH TPCP 2016-2020 (tong hop)" xfId="335"/>
    <cellStyle name="_KT (2)_2_TG-TH_KH TPCP vung TNB (03-1-2012)" xfId="336"/>
    <cellStyle name="_KT (2)_2_TG-TH_kien giang 2" xfId="337"/>
    <cellStyle name="_KT (2)_2_TG-TH_Lora-tungchau" xfId="338"/>
    <cellStyle name="_KT (2)_2_TG-TH_Luy ke von ung nam 2011 -Thoa gui ngay 12-8-2012" xfId="339"/>
    <cellStyle name="_KT (2)_2_TG-TH_NhanCong" xfId="340"/>
    <cellStyle name="_KT (2)_2_TG-TH_N-X-T-04" xfId="341"/>
    <cellStyle name="_KT (2)_2_TG-TH_PGIA-phieu tham tra Kho bac" xfId="342"/>
    <cellStyle name="_KT (2)_2_TG-TH_phu luc tong ket tinh hinh TH giai doan 03-10 (ngay 30)" xfId="343"/>
    <cellStyle name="_KT (2)_2_TG-TH_PT02-02" xfId="344"/>
    <cellStyle name="_KT (2)_2_TG-TH_PT02-02_Book1" xfId="345"/>
    <cellStyle name="_KT (2)_2_TG-TH_PT02-03" xfId="346"/>
    <cellStyle name="_KT (2)_2_TG-TH_PT02-03_Book1" xfId="347"/>
    <cellStyle name="_KT (2)_2_TG-TH_Qt-HT3PQ1(CauKho)" xfId="348"/>
    <cellStyle name="_KT (2)_2_TG-TH_Sheet1" xfId="349"/>
    <cellStyle name="_KT (2)_2_TG-TH_TK152-04" xfId="350"/>
    <cellStyle name="_KT (2)_2_TG-TH_ÿÿÿÿÿ" xfId="351"/>
    <cellStyle name="_KT (2)_2_TG-TH_ÿÿÿÿÿ_Bieu mau cong trinh khoi cong moi 3-4" xfId="352"/>
    <cellStyle name="_KT (2)_2_TG-TH_ÿÿÿÿÿ_Bieu3ODA" xfId="353"/>
    <cellStyle name="_KT (2)_2_TG-TH_ÿÿÿÿÿ_Bieu4HTMT" xfId="354"/>
    <cellStyle name="_KT (2)_2_TG-TH_ÿÿÿÿÿ_KH TPCP vung TNB (03-1-2012)" xfId="355"/>
    <cellStyle name="_KT (2)_2_TG-TH_ÿÿÿÿÿ_kien giang 2" xfId="356"/>
    <cellStyle name="_KT (2)_3" xfId="357"/>
    <cellStyle name="_KT (2)_3_TG-TH" xfId="358"/>
    <cellStyle name="_KT (2)_3_TG-TH 2" xfId="359"/>
    <cellStyle name="_KT (2)_3_TG-TH_05-12  KH trung han 2016-2020 - Liem Thinh edited" xfId="360"/>
    <cellStyle name="_KT (2)_3_TG-TH_BC  NAM 2007" xfId="361"/>
    <cellStyle name="_KT (2)_3_TG-TH_Bieu mau cong trinh khoi cong moi 3-4" xfId="362"/>
    <cellStyle name="_KT (2)_3_TG-TH_Bieu3ODA" xfId="363"/>
    <cellStyle name="_KT (2)_3_TG-TH_Bieu3ODA_1" xfId="364"/>
    <cellStyle name="_KT (2)_3_TG-TH_Bieu4HTMT" xfId="365"/>
    <cellStyle name="_KT (2)_3_TG-TH_bo sung von KCH nam 2010 va Du an tre kho khan" xfId="366"/>
    <cellStyle name="_KT (2)_3_TG-TH_Book1" xfId="367"/>
    <cellStyle name="_KT (2)_3_TG-TH_Book1 2" xfId="368"/>
    <cellStyle name="_KT (2)_3_TG-TH_Book1_1" xfId="369"/>
    <cellStyle name="_KT (2)_3_TG-TH_Book1_BC-QT-WB-dthao" xfId="370"/>
    <cellStyle name="_KT (2)_3_TG-TH_Book1_BC-QT-WB-dthao_05-12  KH trung han 2016-2020 - Liem Thinh edited" xfId="371"/>
    <cellStyle name="_KT (2)_3_TG-TH_Book1_BC-QT-WB-dthao_Copy of 05-12  KH trung han 2016-2020 - Liem Thinh edited (1)" xfId="372"/>
    <cellStyle name="_KT (2)_3_TG-TH_Book1_BC-QT-WB-dthao_KH TPCP 2016-2020 (tong hop)" xfId="373"/>
    <cellStyle name="_KT (2)_3_TG-TH_Book1_KH TPCP vung TNB (03-1-2012)" xfId="374"/>
    <cellStyle name="_KT (2)_3_TG-TH_Book1_kien giang 2" xfId="375"/>
    <cellStyle name="_KT (2)_3_TG-TH_Copy of 05-12  KH trung han 2016-2020 - Liem Thinh edited (1)" xfId="376"/>
    <cellStyle name="_KT (2)_3_TG-TH_danh muc chuan bi dau tu 2011 ngay 07-6-2011" xfId="377"/>
    <cellStyle name="_KT (2)_3_TG-TH_Danh muc pbo nguon von XSKT, XDCB nam 2009 chuyen qua nam 2010" xfId="378"/>
    <cellStyle name="_KT (2)_3_TG-TH_dieu chinh KH 2011 ngay 26-5-2011111" xfId="379"/>
    <cellStyle name="_KT (2)_3_TG-TH_DS KCH PHAN BO VON NSDP NAM 2010" xfId="380"/>
    <cellStyle name="_KT (2)_3_TG-TH_giao KH 2011 ngay 10-12-2010" xfId="381"/>
    <cellStyle name="_KT (2)_3_TG-TH_GTGT 2003" xfId="382"/>
    <cellStyle name="_KT (2)_3_TG-TH_KE KHAI THUE GTGT 2004" xfId="383"/>
    <cellStyle name="_KT (2)_3_TG-TH_KE KHAI THUE GTGT 2004_BCTC2004" xfId="384"/>
    <cellStyle name="_KT (2)_3_TG-TH_KH TPCP 2016-2020 (tong hop)" xfId="385"/>
    <cellStyle name="_KT (2)_3_TG-TH_KH TPCP vung TNB (03-1-2012)" xfId="386"/>
    <cellStyle name="_KT (2)_3_TG-TH_kien giang 2" xfId="387"/>
    <cellStyle name="_KT (2)_3_TG-TH_Lora-tungchau" xfId="388"/>
    <cellStyle name="_KT (2)_3_TG-TH_Lora-tungchau 2" xfId="389"/>
    <cellStyle name="_KT (2)_3_TG-TH_Lora-tungchau_05-12  KH trung han 2016-2020 - Liem Thinh edited" xfId="390"/>
    <cellStyle name="_KT (2)_3_TG-TH_Lora-tungchau_Copy of 05-12  KH trung han 2016-2020 - Liem Thinh edited (1)" xfId="391"/>
    <cellStyle name="_KT (2)_3_TG-TH_Lora-tungchau_KH TPCP 2016-2020 (tong hop)" xfId="392"/>
    <cellStyle name="_KT (2)_3_TG-TH_N-X-T-04" xfId="393"/>
    <cellStyle name="_KT (2)_3_TG-TH_PERSONAL" xfId="394"/>
    <cellStyle name="_KT (2)_3_TG-TH_PERSONAL_BC CV 6403 BKHĐT" xfId="395"/>
    <cellStyle name="_KT (2)_3_TG-TH_PERSONAL_Bieu mau cong trinh khoi cong moi 3-4" xfId="396"/>
    <cellStyle name="_KT (2)_3_TG-TH_PERSONAL_Bieu3ODA" xfId="397"/>
    <cellStyle name="_KT (2)_3_TG-TH_PERSONAL_Bieu4HTMT" xfId="398"/>
    <cellStyle name="_KT (2)_3_TG-TH_PERSONAL_Book1" xfId="399"/>
    <cellStyle name="_KT (2)_3_TG-TH_PERSONAL_Book1 2" xfId="400"/>
    <cellStyle name="_KT (2)_3_TG-TH_PERSONAL_HTQ.8 GD1" xfId="401"/>
    <cellStyle name="_KT (2)_3_TG-TH_PERSONAL_HTQ.8 GD1_05-12  KH trung han 2016-2020 - Liem Thinh edited" xfId="402"/>
    <cellStyle name="_KT (2)_3_TG-TH_PERSONAL_HTQ.8 GD1_Copy of 05-12  KH trung han 2016-2020 - Liem Thinh edited (1)" xfId="403"/>
    <cellStyle name="_KT (2)_3_TG-TH_PERSONAL_HTQ.8 GD1_KH TPCP 2016-2020 (tong hop)" xfId="404"/>
    <cellStyle name="_KT (2)_3_TG-TH_PERSONAL_Luy ke von ung nam 2011 -Thoa gui ngay 12-8-2012" xfId="405"/>
    <cellStyle name="_KT (2)_3_TG-TH_PERSONAL_Tong hop KHCB 2001" xfId="406"/>
    <cellStyle name="_KT (2)_3_TG-TH_Qt-HT3PQ1(CauKho)" xfId="407"/>
    <cellStyle name="_KT (2)_3_TG-TH_TK152-04" xfId="408"/>
    <cellStyle name="_KT (2)_3_TG-TH_ÿÿÿÿÿ" xfId="409"/>
    <cellStyle name="_KT (2)_3_TG-TH_ÿÿÿÿÿ_KH TPCP vung TNB (03-1-2012)" xfId="410"/>
    <cellStyle name="_KT (2)_3_TG-TH_ÿÿÿÿÿ_kien giang 2" xfId="411"/>
    <cellStyle name="_KT (2)_4" xfId="412"/>
    <cellStyle name="_KT (2)_4 2" xfId="413"/>
    <cellStyle name="_KT (2)_4_05-12  KH trung han 2016-2020 - Liem Thinh edited" xfId="414"/>
    <cellStyle name="_KT (2)_4_ApGiaVatTu_cayxanh_latgach" xfId="415"/>
    <cellStyle name="_KT (2)_4_BANG TONG HOP TINH HINH THANH QUYET TOAN (MOI I)" xfId="416"/>
    <cellStyle name="_KT (2)_4_BAO CAO KLCT PT2000" xfId="417"/>
    <cellStyle name="_KT (2)_4_BAO CAO PT2000" xfId="418"/>
    <cellStyle name="_KT (2)_4_BAO CAO PT2000_Book1" xfId="419"/>
    <cellStyle name="_KT (2)_4_Bao cao XDCB 2001 - T11 KH dieu chinh 20-11-THAI" xfId="420"/>
    <cellStyle name="_KT (2)_4_BAO GIA NGAY 24-10-08 (co dam)" xfId="421"/>
    <cellStyle name="_KT (2)_4_BC  NAM 2007" xfId="422"/>
    <cellStyle name="_KT (2)_4_BC CV 6403 BKHĐT" xfId="423"/>
    <cellStyle name="_KT (2)_4_BC NQ11-CP - chinh sua lai" xfId="424"/>
    <cellStyle name="_KT (2)_4_BC NQ11-CP-Quynh sau bieu so3" xfId="425"/>
    <cellStyle name="_KT (2)_4_BC_NQ11-CP_-_Thao_sua_lai" xfId="426"/>
    <cellStyle name="_KT (2)_4_Bieu mau cong trinh khoi cong moi 3-4" xfId="427"/>
    <cellStyle name="_KT (2)_4_Bieu3ODA" xfId="428"/>
    <cellStyle name="_KT (2)_4_Bieu3ODA_1" xfId="429"/>
    <cellStyle name="_KT (2)_4_Bieu4HTMT" xfId="430"/>
    <cellStyle name="_KT (2)_4_bo sung von KCH nam 2010 va Du an tre kho khan" xfId="431"/>
    <cellStyle name="_KT (2)_4_Book1" xfId="432"/>
    <cellStyle name="_KT (2)_4_Book1 2" xfId="433"/>
    <cellStyle name="_KT (2)_4_Book1_1" xfId="434"/>
    <cellStyle name="_KT (2)_4_Book1_1 2" xfId="435"/>
    <cellStyle name="_KT (2)_4_Book1_1_BC CV 6403 BKHĐT" xfId="436"/>
    <cellStyle name="_KT (2)_4_Book1_1_Bieu mau cong trinh khoi cong moi 3-4" xfId="437"/>
    <cellStyle name="_KT (2)_4_Book1_1_Bieu3ODA" xfId="438"/>
    <cellStyle name="_KT (2)_4_Book1_1_Bieu4HTMT" xfId="439"/>
    <cellStyle name="_KT (2)_4_Book1_1_Book1" xfId="440"/>
    <cellStyle name="_KT (2)_4_Book1_1_Luy ke von ung nam 2011 -Thoa gui ngay 12-8-2012" xfId="441"/>
    <cellStyle name="_KT (2)_4_Book1_2" xfId="442"/>
    <cellStyle name="_KT (2)_4_Book1_2 2" xfId="443"/>
    <cellStyle name="_KT (2)_4_Book1_2_BC CV 6403 BKHĐT" xfId="444"/>
    <cellStyle name="_KT (2)_4_Book1_2_Bieu3ODA" xfId="445"/>
    <cellStyle name="_KT (2)_4_Book1_2_Luy ke von ung nam 2011 -Thoa gui ngay 12-8-2012" xfId="446"/>
    <cellStyle name="_KT (2)_4_Book1_3" xfId="447"/>
    <cellStyle name="_KT (2)_4_Book1_3 2" xfId="448"/>
    <cellStyle name="_KT (2)_4_Book1_4" xfId="449"/>
    <cellStyle name="_KT (2)_4_Book1_BC CV 6403 BKHĐT" xfId="450"/>
    <cellStyle name="_KT (2)_4_Book1_Bieu mau cong trinh khoi cong moi 3-4" xfId="451"/>
    <cellStyle name="_KT (2)_4_Book1_Bieu3ODA" xfId="452"/>
    <cellStyle name="_KT (2)_4_Book1_Bieu4HTMT" xfId="453"/>
    <cellStyle name="_KT (2)_4_Book1_bo sung von KCH nam 2010 va Du an tre kho khan" xfId="454"/>
    <cellStyle name="_KT (2)_4_Book1_Book1" xfId="455"/>
    <cellStyle name="_KT (2)_4_Book1_danh muc chuan bi dau tu 2011 ngay 07-6-2011" xfId="456"/>
    <cellStyle name="_KT (2)_4_Book1_Danh muc pbo nguon von XSKT, XDCB nam 2009 chuyen qua nam 2010" xfId="457"/>
    <cellStyle name="_KT (2)_4_Book1_dieu chinh KH 2011 ngay 26-5-2011111" xfId="458"/>
    <cellStyle name="_KT (2)_4_Book1_DS KCH PHAN BO VON NSDP NAM 2010" xfId="459"/>
    <cellStyle name="_KT (2)_4_Book1_giao KH 2011 ngay 10-12-2010" xfId="460"/>
    <cellStyle name="_KT (2)_4_Book1_Luy ke von ung nam 2011 -Thoa gui ngay 12-8-2012" xfId="461"/>
    <cellStyle name="_KT (2)_4_CAU Khanh Nam(Thi Cong)" xfId="462"/>
    <cellStyle name="_KT (2)_4_ChiHuong_ApGia" xfId="463"/>
    <cellStyle name="_KT (2)_4_CoCauPhi (version 1)" xfId="464"/>
    <cellStyle name="_KT (2)_4_Copy of 05-12  KH trung han 2016-2020 - Liem Thinh edited (1)" xfId="465"/>
    <cellStyle name="_KT (2)_4_danh muc chuan bi dau tu 2011 ngay 07-6-2011" xfId="466"/>
    <cellStyle name="_KT (2)_4_Danh muc pbo nguon von XSKT, XDCB nam 2009 chuyen qua nam 2010" xfId="467"/>
    <cellStyle name="_KT (2)_4_DAU NOI PL-CL TAI PHU LAMHC" xfId="468"/>
    <cellStyle name="_KT (2)_4_dieu chinh KH 2011 ngay 26-5-2011111" xfId="469"/>
    <cellStyle name="_KT (2)_4_DS KCH PHAN BO VON NSDP NAM 2010" xfId="470"/>
    <cellStyle name="_KT (2)_4_DTCDT MR.2N110.HOCMON.TDTOAN.CCUNG" xfId="471"/>
    <cellStyle name="_KT (2)_4_DU TRU VAT TU" xfId="472"/>
    <cellStyle name="_KT (2)_4_giao KH 2011 ngay 10-12-2010" xfId="473"/>
    <cellStyle name="_KT (2)_4_GTGT 2003" xfId="474"/>
    <cellStyle name="_KT (2)_4_KE KHAI THUE GTGT 2004" xfId="475"/>
    <cellStyle name="_KT (2)_4_KE KHAI THUE GTGT 2004_BCTC2004" xfId="476"/>
    <cellStyle name="_KT (2)_4_KH TPCP 2016-2020 (tong hop)" xfId="477"/>
    <cellStyle name="_KT (2)_4_KH TPCP vung TNB (03-1-2012)" xfId="478"/>
    <cellStyle name="_KT (2)_4_kien giang 2" xfId="479"/>
    <cellStyle name="_KT (2)_4_Lora-tungchau" xfId="480"/>
    <cellStyle name="_KT (2)_4_Luy ke von ung nam 2011 -Thoa gui ngay 12-8-2012" xfId="481"/>
    <cellStyle name="_KT (2)_4_NhanCong" xfId="482"/>
    <cellStyle name="_KT (2)_4_N-X-T-04" xfId="483"/>
    <cellStyle name="_KT (2)_4_PGIA-phieu tham tra Kho bac" xfId="484"/>
    <cellStyle name="_KT (2)_4_phu luc tong ket tinh hinh TH giai doan 03-10 (ngay 30)" xfId="485"/>
    <cellStyle name="_KT (2)_4_PT02-02" xfId="486"/>
    <cellStyle name="_KT (2)_4_PT02-02_Book1" xfId="487"/>
    <cellStyle name="_KT (2)_4_PT02-03" xfId="488"/>
    <cellStyle name="_KT (2)_4_PT02-03_Book1" xfId="489"/>
    <cellStyle name="_KT (2)_4_Qt-HT3PQ1(CauKho)" xfId="490"/>
    <cellStyle name="_KT (2)_4_Sheet1" xfId="491"/>
    <cellStyle name="_KT (2)_4_TG-TH" xfId="492"/>
    <cellStyle name="_KT (2)_4_TK152-04" xfId="493"/>
    <cellStyle name="_KT (2)_4_ÿÿÿÿÿ" xfId="494"/>
    <cellStyle name="_KT (2)_4_ÿÿÿÿÿ_Bieu mau cong trinh khoi cong moi 3-4" xfId="495"/>
    <cellStyle name="_KT (2)_4_ÿÿÿÿÿ_Bieu3ODA" xfId="496"/>
    <cellStyle name="_KT (2)_4_ÿÿÿÿÿ_Bieu4HTMT" xfId="497"/>
    <cellStyle name="_KT (2)_4_ÿÿÿÿÿ_KH TPCP vung TNB (03-1-2012)" xfId="498"/>
    <cellStyle name="_KT (2)_4_ÿÿÿÿÿ_kien giang 2" xfId="499"/>
    <cellStyle name="_KT (2)_5" xfId="500"/>
    <cellStyle name="_KT (2)_5 2" xfId="501"/>
    <cellStyle name="_KT (2)_5_05-12  KH trung han 2016-2020 - Liem Thinh edited" xfId="502"/>
    <cellStyle name="_KT (2)_5_ApGiaVatTu_cayxanh_latgach" xfId="503"/>
    <cellStyle name="_KT (2)_5_BANG TONG HOP TINH HINH THANH QUYET TOAN (MOI I)" xfId="504"/>
    <cellStyle name="_KT (2)_5_BAO CAO KLCT PT2000" xfId="505"/>
    <cellStyle name="_KT (2)_5_BAO CAO PT2000" xfId="506"/>
    <cellStyle name="_KT (2)_5_BAO CAO PT2000_Book1" xfId="507"/>
    <cellStyle name="_KT (2)_5_Bao cao XDCB 2001 - T11 KH dieu chinh 20-11-THAI" xfId="508"/>
    <cellStyle name="_KT (2)_5_BAO GIA NGAY 24-10-08 (co dam)" xfId="509"/>
    <cellStyle name="_KT (2)_5_BC  NAM 2007" xfId="510"/>
    <cellStyle name="_KT (2)_5_BC CV 6403 BKHĐT" xfId="511"/>
    <cellStyle name="_KT (2)_5_BC NQ11-CP - chinh sua lai" xfId="512"/>
    <cellStyle name="_KT (2)_5_BC NQ11-CP-Quynh sau bieu so3" xfId="513"/>
    <cellStyle name="_KT (2)_5_BC_NQ11-CP_-_Thao_sua_lai" xfId="514"/>
    <cellStyle name="_KT (2)_5_Bieu mau cong trinh khoi cong moi 3-4" xfId="515"/>
    <cellStyle name="_KT (2)_5_Bieu3ODA" xfId="516"/>
    <cellStyle name="_KT (2)_5_Bieu3ODA_1" xfId="517"/>
    <cellStyle name="_KT (2)_5_Bieu4HTMT" xfId="518"/>
    <cellStyle name="_KT (2)_5_bo sung von KCH nam 2010 va Du an tre kho khan" xfId="519"/>
    <cellStyle name="_KT (2)_5_Book1" xfId="520"/>
    <cellStyle name="_KT (2)_5_Book1 2" xfId="521"/>
    <cellStyle name="_KT (2)_5_Book1_1" xfId="522"/>
    <cellStyle name="_KT (2)_5_Book1_1 2" xfId="523"/>
    <cellStyle name="_KT (2)_5_Book1_1_BC CV 6403 BKHĐT" xfId="524"/>
    <cellStyle name="_KT (2)_5_Book1_1_Bieu mau cong trinh khoi cong moi 3-4" xfId="525"/>
    <cellStyle name="_KT (2)_5_Book1_1_Bieu3ODA" xfId="526"/>
    <cellStyle name="_KT (2)_5_Book1_1_Bieu4HTMT" xfId="527"/>
    <cellStyle name="_KT (2)_5_Book1_1_Book1" xfId="528"/>
    <cellStyle name="_KT (2)_5_Book1_1_Luy ke von ung nam 2011 -Thoa gui ngay 12-8-2012" xfId="529"/>
    <cellStyle name="_KT (2)_5_Book1_2" xfId="530"/>
    <cellStyle name="_KT (2)_5_Book1_2 2" xfId="531"/>
    <cellStyle name="_KT (2)_5_Book1_2_BC CV 6403 BKHĐT" xfId="532"/>
    <cellStyle name="_KT (2)_5_Book1_2_Bieu3ODA" xfId="533"/>
    <cellStyle name="_KT (2)_5_Book1_2_Luy ke von ung nam 2011 -Thoa gui ngay 12-8-2012" xfId="534"/>
    <cellStyle name="_KT (2)_5_Book1_3" xfId="535"/>
    <cellStyle name="_KT (2)_5_Book1_4" xfId="536"/>
    <cellStyle name="_KT (2)_5_Book1_BC CV 6403 BKHĐT" xfId="537"/>
    <cellStyle name="_KT (2)_5_Book1_BC-QT-WB-dthao" xfId="538"/>
    <cellStyle name="_KT (2)_5_Book1_Bieu mau cong trinh khoi cong moi 3-4" xfId="539"/>
    <cellStyle name="_KT (2)_5_Book1_Bieu3ODA" xfId="540"/>
    <cellStyle name="_KT (2)_5_Book1_Bieu4HTMT" xfId="541"/>
    <cellStyle name="_KT (2)_5_Book1_bo sung von KCH nam 2010 va Du an tre kho khan" xfId="542"/>
    <cellStyle name="_KT (2)_5_Book1_Book1" xfId="543"/>
    <cellStyle name="_KT (2)_5_Book1_danh muc chuan bi dau tu 2011 ngay 07-6-2011" xfId="544"/>
    <cellStyle name="_KT (2)_5_Book1_Danh muc pbo nguon von XSKT, XDCB nam 2009 chuyen qua nam 2010" xfId="545"/>
    <cellStyle name="_KT (2)_5_Book1_dieu chinh KH 2011 ngay 26-5-2011111" xfId="546"/>
    <cellStyle name="_KT (2)_5_Book1_DS KCH PHAN BO VON NSDP NAM 2010" xfId="547"/>
    <cellStyle name="_KT (2)_5_Book1_giao KH 2011 ngay 10-12-2010" xfId="548"/>
    <cellStyle name="_KT (2)_5_Book1_Luy ke von ung nam 2011 -Thoa gui ngay 12-8-2012" xfId="549"/>
    <cellStyle name="_KT (2)_5_CAU Khanh Nam(Thi Cong)" xfId="550"/>
    <cellStyle name="_KT (2)_5_ChiHuong_ApGia" xfId="551"/>
    <cellStyle name="_KT (2)_5_CoCauPhi (version 1)" xfId="552"/>
    <cellStyle name="_KT (2)_5_Copy of 05-12  KH trung han 2016-2020 - Liem Thinh edited (1)" xfId="553"/>
    <cellStyle name="_KT (2)_5_danh muc chuan bi dau tu 2011 ngay 07-6-2011" xfId="554"/>
    <cellStyle name="_KT (2)_5_Danh muc pbo nguon von XSKT, XDCB nam 2009 chuyen qua nam 2010" xfId="555"/>
    <cellStyle name="_KT (2)_5_DAU NOI PL-CL TAI PHU LAMHC" xfId="556"/>
    <cellStyle name="_KT (2)_5_dieu chinh KH 2011 ngay 26-5-2011111" xfId="557"/>
    <cellStyle name="_KT (2)_5_DS KCH PHAN BO VON NSDP NAM 2010" xfId="558"/>
    <cellStyle name="_KT (2)_5_DTCDT MR.2N110.HOCMON.TDTOAN.CCUNG" xfId="559"/>
    <cellStyle name="_KT (2)_5_DU TRU VAT TU" xfId="560"/>
    <cellStyle name="_KT (2)_5_giao KH 2011 ngay 10-12-2010" xfId="561"/>
    <cellStyle name="_KT (2)_5_GTGT 2003" xfId="562"/>
    <cellStyle name="_KT (2)_5_KE KHAI THUE GTGT 2004" xfId="563"/>
    <cellStyle name="_KT (2)_5_KE KHAI THUE GTGT 2004_BCTC2004" xfId="564"/>
    <cellStyle name="_KT (2)_5_KH TPCP 2016-2020 (tong hop)" xfId="565"/>
    <cellStyle name="_KT (2)_5_KH TPCP vung TNB (03-1-2012)" xfId="566"/>
    <cellStyle name="_KT (2)_5_kien giang 2" xfId="567"/>
    <cellStyle name="_KT (2)_5_Lora-tungchau" xfId="568"/>
    <cellStyle name="_KT (2)_5_Luy ke von ung nam 2011 -Thoa gui ngay 12-8-2012" xfId="569"/>
    <cellStyle name="_KT (2)_5_NhanCong" xfId="570"/>
    <cellStyle name="_KT (2)_5_N-X-T-04" xfId="571"/>
    <cellStyle name="_KT (2)_5_PGIA-phieu tham tra Kho bac" xfId="572"/>
    <cellStyle name="_KT (2)_5_phu luc tong ket tinh hinh TH giai doan 03-10 (ngay 30)" xfId="573"/>
    <cellStyle name="_KT (2)_5_PT02-02" xfId="574"/>
    <cellStyle name="_KT (2)_5_PT02-02_Book1" xfId="575"/>
    <cellStyle name="_KT (2)_5_PT02-03" xfId="576"/>
    <cellStyle name="_KT (2)_5_PT02-03_Book1" xfId="577"/>
    <cellStyle name="_KT (2)_5_Qt-HT3PQ1(CauKho)" xfId="578"/>
    <cellStyle name="_KT (2)_5_Sheet1" xfId="579"/>
    <cellStyle name="_KT (2)_5_TK152-04" xfId="580"/>
    <cellStyle name="_KT (2)_5_ÿÿÿÿÿ" xfId="581"/>
    <cellStyle name="_KT (2)_5_ÿÿÿÿÿ_Bieu mau cong trinh khoi cong moi 3-4" xfId="582"/>
    <cellStyle name="_KT (2)_5_ÿÿÿÿÿ_Bieu3ODA" xfId="583"/>
    <cellStyle name="_KT (2)_5_ÿÿÿÿÿ_Bieu4HTMT" xfId="584"/>
    <cellStyle name="_KT (2)_5_ÿÿÿÿÿ_KH TPCP vung TNB (03-1-2012)" xfId="585"/>
    <cellStyle name="_KT (2)_5_ÿÿÿÿÿ_kien giang 2" xfId="586"/>
    <cellStyle name="_KT (2)_BC  NAM 2007" xfId="587"/>
    <cellStyle name="_KT (2)_Bieu mau cong trinh khoi cong moi 3-4" xfId="588"/>
    <cellStyle name="_KT (2)_Bieu3ODA" xfId="589"/>
    <cellStyle name="_KT (2)_Bieu3ODA_1" xfId="590"/>
    <cellStyle name="_KT (2)_Bieu4HTMT" xfId="591"/>
    <cellStyle name="_KT (2)_bo sung von KCH nam 2010 va Du an tre kho khan" xfId="592"/>
    <cellStyle name="_KT (2)_Book1" xfId="593"/>
    <cellStyle name="_KT (2)_Book1 2" xfId="594"/>
    <cellStyle name="_KT (2)_Book1_1" xfId="595"/>
    <cellStyle name="_KT (2)_Book1_BC-QT-WB-dthao" xfId="596"/>
    <cellStyle name="_KT (2)_Book1_BC-QT-WB-dthao_05-12  KH trung han 2016-2020 - Liem Thinh edited" xfId="597"/>
    <cellStyle name="_KT (2)_Book1_BC-QT-WB-dthao_Copy of 05-12  KH trung han 2016-2020 - Liem Thinh edited (1)" xfId="598"/>
    <cellStyle name="_KT (2)_Book1_BC-QT-WB-dthao_KH TPCP 2016-2020 (tong hop)" xfId="599"/>
    <cellStyle name="_KT (2)_Book1_KH TPCP vung TNB (03-1-2012)" xfId="600"/>
    <cellStyle name="_KT (2)_Book1_kien giang 2" xfId="601"/>
    <cellStyle name="_KT (2)_Copy of 05-12  KH trung han 2016-2020 - Liem Thinh edited (1)" xfId="602"/>
    <cellStyle name="_KT (2)_danh muc chuan bi dau tu 2011 ngay 07-6-2011" xfId="603"/>
    <cellStyle name="_KT (2)_Danh muc pbo nguon von XSKT, XDCB nam 2009 chuyen qua nam 2010" xfId="604"/>
    <cellStyle name="_KT (2)_dieu chinh KH 2011 ngay 26-5-2011111" xfId="605"/>
    <cellStyle name="_KT (2)_DS KCH PHAN BO VON NSDP NAM 2010" xfId="606"/>
    <cellStyle name="_KT (2)_giao KH 2011 ngay 10-12-2010" xfId="607"/>
    <cellStyle name="_KT (2)_GTGT 2003" xfId="608"/>
    <cellStyle name="_KT (2)_KE KHAI THUE GTGT 2004" xfId="609"/>
    <cellStyle name="_KT (2)_KE KHAI THUE GTGT 2004_BCTC2004" xfId="610"/>
    <cellStyle name="_KT (2)_KH TPCP 2016-2020 (tong hop)" xfId="611"/>
    <cellStyle name="_KT (2)_KH TPCP vung TNB (03-1-2012)" xfId="612"/>
    <cellStyle name="_KT (2)_kien giang 2" xfId="613"/>
    <cellStyle name="_KT (2)_Lora-tungchau" xfId="614"/>
    <cellStyle name="_KT (2)_Lora-tungchau 2" xfId="615"/>
    <cellStyle name="_KT (2)_Lora-tungchau_05-12  KH trung han 2016-2020 - Liem Thinh edited" xfId="616"/>
    <cellStyle name="_KT (2)_Lora-tungchau_Copy of 05-12  KH trung han 2016-2020 - Liem Thinh edited (1)" xfId="617"/>
    <cellStyle name="_KT (2)_Lora-tungchau_KH TPCP 2016-2020 (tong hop)" xfId="618"/>
    <cellStyle name="_KT (2)_N-X-T-04" xfId="619"/>
    <cellStyle name="_KT (2)_PERSONAL" xfId="620"/>
    <cellStyle name="_KT (2)_PERSONAL_BC CV 6403 BKHĐT" xfId="621"/>
    <cellStyle name="_KT (2)_PERSONAL_Bieu mau cong trinh khoi cong moi 3-4" xfId="622"/>
    <cellStyle name="_KT (2)_PERSONAL_Bieu3ODA" xfId="623"/>
    <cellStyle name="_KT (2)_PERSONAL_Bieu4HTMT" xfId="624"/>
    <cellStyle name="_KT (2)_PERSONAL_Book1" xfId="625"/>
    <cellStyle name="_KT (2)_PERSONAL_Book1 2" xfId="626"/>
    <cellStyle name="_KT (2)_PERSONAL_HTQ.8 GD1" xfId="627"/>
    <cellStyle name="_KT (2)_PERSONAL_HTQ.8 GD1_05-12  KH trung han 2016-2020 - Liem Thinh edited" xfId="628"/>
    <cellStyle name="_KT (2)_PERSONAL_HTQ.8 GD1_Copy of 05-12  KH trung han 2016-2020 - Liem Thinh edited (1)" xfId="629"/>
    <cellStyle name="_KT (2)_PERSONAL_HTQ.8 GD1_KH TPCP 2016-2020 (tong hop)" xfId="630"/>
    <cellStyle name="_KT (2)_PERSONAL_Luy ke von ung nam 2011 -Thoa gui ngay 12-8-2012" xfId="631"/>
    <cellStyle name="_KT (2)_PERSONAL_Tong hop KHCB 2001" xfId="632"/>
    <cellStyle name="_KT (2)_Qt-HT3PQ1(CauKho)" xfId="633"/>
    <cellStyle name="_KT (2)_TG-TH" xfId="634"/>
    <cellStyle name="_KT (2)_TK152-04" xfId="635"/>
    <cellStyle name="_KT (2)_ÿÿÿÿÿ" xfId="636"/>
    <cellStyle name="_KT (2)_ÿÿÿÿÿ_KH TPCP vung TNB (03-1-2012)" xfId="637"/>
    <cellStyle name="_KT (2)_ÿÿÿÿÿ_kien giang 2" xfId="638"/>
    <cellStyle name="_KT_TG" xfId="639"/>
    <cellStyle name="_KT_TG_1" xfId="640"/>
    <cellStyle name="_KT_TG_1 2" xfId="641"/>
    <cellStyle name="_KT_TG_1_05-12  KH trung han 2016-2020 - Liem Thinh edited" xfId="642"/>
    <cellStyle name="_KT_TG_1_ApGiaVatTu_cayxanh_latgach" xfId="643"/>
    <cellStyle name="_KT_TG_1_BANG TONG HOP TINH HINH THANH QUYET TOAN (MOI I)" xfId="644"/>
    <cellStyle name="_KT_TG_1_BAO CAO KLCT PT2000" xfId="645"/>
    <cellStyle name="_KT_TG_1_BAO CAO PT2000" xfId="646"/>
    <cellStyle name="_KT_TG_1_BAO CAO PT2000_Book1" xfId="647"/>
    <cellStyle name="_KT_TG_1_Bao cao XDCB 2001 - T11 KH dieu chinh 20-11-THAI" xfId="648"/>
    <cellStyle name="_KT_TG_1_BAO GIA NGAY 24-10-08 (co dam)" xfId="649"/>
    <cellStyle name="_KT_TG_1_BC  NAM 2007" xfId="650"/>
    <cellStyle name="_KT_TG_1_BC CV 6403 BKHĐT" xfId="651"/>
    <cellStyle name="_KT_TG_1_BC NQ11-CP - chinh sua lai" xfId="652"/>
    <cellStyle name="_KT_TG_1_BC NQ11-CP-Quynh sau bieu so3" xfId="653"/>
    <cellStyle name="_KT_TG_1_BC_NQ11-CP_-_Thao_sua_lai" xfId="654"/>
    <cellStyle name="_KT_TG_1_Bieu mau cong trinh khoi cong moi 3-4" xfId="655"/>
    <cellStyle name="_KT_TG_1_Bieu3ODA" xfId="656"/>
    <cellStyle name="_KT_TG_1_Bieu3ODA_1" xfId="657"/>
    <cellStyle name="_KT_TG_1_Bieu4HTMT" xfId="658"/>
    <cellStyle name="_KT_TG_1_bo sung von KCH nam 2010 va Du an tre kho khan" xfId="659"/>
    <cellStyle name="_KT_TG_1_Book1" xfId="660"/>
    <cellStyle name="_KT_TG_1_Book1 2" xfId="661"/>
    <cellStyle name="_KT_TG_1_Book1_1" xfId="662"/>
    <cellStyle name="_KT_TG_1_Book1_1 2" xfId="663"/>
    <cellStyle name="_KT_TG_1_Book1_1_BC CV 6403 BKHĐT" xfId="664"/>
    <cellStyle name="_KT_TG_1_Book1_1_Bieu mau cong trinh khoi cong moi 3-4" xfId="665"/>
    <cellStyle name="_KT_TG_1_Book1_1_Bieu3ODA" xfId="666"/>
    <cellStyle name="_KT_TG_1_Book1_1_Bieu4HTMT" xfId="667"/>
    <cellStyle name="_KT_TG_1_Book1_1_Book1" xfId="668"/>
    <cellStyle name="_KT_TG_1_Book1_1_Luy ke von ung nam 2011 -Thoa gui ngay 12-8-2012" xfId="669"/>
    <cellStyle name="_KT_TG_1_Book1_2" xfId="670"/>
    <cellStyle name="_KT_TG_1_Book1_2 2" xfId="671"/>
    <cellStyle name="_KT_TG_1_Book1_2_BC CV 6403 BKHĐT" xfId="672"/>
    <cellStyle name="_KT_TG_1_Book1_2_Bieu3ODA" xfId="673"/>
    <cellStyle name="_KT_TG_1_Book1_2_Luy ke von ung nam 2011 -Thoa gui ngay 12-8-2012" xfId="674"/>
    <cellStyle name="_KT_TG_1_Book1_3" xfId="675"/>
    <cellStyle name="_KT_TG_1_Book1_4" xfId="676"/>
    <cellStyle name="_KT_TG_1_Book1_BC CV 6403 BKHĐT" xfId="677"/>
    <cellStyle name="_KT_TG_1_Book1_BC-QT-WB-dthao" xfId="678"/>
    <cellStyle name="_KT_TG_1_Book1_Bieu mau cong trinh khoi cong moi 3-4" xfId="679"/>
    <cellStyle name="_KT_TG_1_Book1_Bieu3ODA" xfId="680"/>
    <cellStyle name="_KT_TG_1_Book1_Bieu4HTMT" xfId="681"/>
    <cellStyle name="_KT_TG_1_Book1_bo sung von KCH nam 2010 va Du an tre kho khan" xfId="682"/>
    <cellStyle name="_KT_TG_1_Book1_Book1" xfId="683"/>
    <cellStyle name="_KT_TG_1_Book1_danh muc chuan bi dau tu 2011 ngay 07-6-2011" xfId="684"/>
    <cellStyle name="_KT_TG_1_Book1_Danh muc pbo nguon von XSKT, XDCB nam 2009 chuyen qua nam 2010" xfId="685"/>
    <cellStyle name="_KT_TG_1_Book1_dieu chinh KH 2011 ngay 26-5-2011111" xfId="686"/>
    <cellStyle name="_KT_TG_1_Book1_DS KCH PHAN BO VON NSDP NAM 2010" xfId="687"/>
    <cellStyle name="_KT_TG_1_Book1_giao KH 2011 ngay 10-12-2010" xfId="688"/>
    <cellStyle name="_KT_TG_1_Book1_Luy ke von ung nam 2011 -Thoa gui ngay 12-8-2012" xfId="689"/>
    <cellStyle name="_KT_TG_1_CAU Khanh Nam(Thi Cong)" xfId="690"/>
    <cellStyle name="_KT_TG_1_ChiHuong_ApGia" xfId="691"/>
    <cellStyle name="_KT_TG_1_CoCauPhi (version 1)" xfId="692"/>
    <cellStyle name="_KT_TG_1_Copy of 05-12  KH trung han 2016-2020 - Liem Thinh edited (1)" xfId="693"/>
    <cellStyle name="_KT_TG_1_danh muc chuan bi dau tu 2011 ngay 07-6-2011" xfId="694"/>
    <cellStyle name="_KT_TG_1_Danh muc pbo nguon von XSKT, XDCB nam 2009 chuyen qua nam 2010" xfId="695"/>
    <cellStyle name="_KT_TG_1_DAU NOI PL-CL TAI PHU LAMHC" xfId="696"/>
    <cellStyle name="_KT_TG_1_dieu chinh KH 2011 ngay 26-5-2011111" xfId="697"/>
    <cellStyle name="_KT_TG_1_DS KCH PHAN BO VON NSDP NAM 2010" xfId="698"/>
    <cellStyle name="_KT_TG_1_DTCDT MR.2N110.HOCMON.TDTOAN.CCUNG" xfId="699"/>
    <cellStyle name="_KT_TG_1_DU TRU VAT TU" xfId="700"/>
    <cellStyle name="_KT_TG_1_giao KH 2011 ngay 10-12-2010" xfId="701"/>
    <cellStyle name="_KT_TG_1_GTGT 2003" xfId="702"/>
    <cellStyle name="_KT_TG_1_KE KHAI THUE GTGT 2004" xfId="703"/>
    <cellStyle name="_KT_TG_1_KE KHAI THUE GTGT 2004_BCTC2004" xfId="704"/>
    <cellStyle name="_KT_TG_1_KH TPCP 2016-2020 (tong hop)" xfId="705"/>
    <cellStyle name="_KT_TG_1_KH TPCP vung TNB (03-1-2012)" xfId="706"/>
    <cellStyle name="_KT_TG_1_kien giang 2" xfId="707"/>
    <cellStyle name="_KT_TG_1_Lora-tungchau" xfId="708"/>
    <cellStyle name="_KT_TG_1_Luy ke von ung nam 2011 -Thoa gui ngay 12-8-2012" xfId="709"/>
    <cellStyle name="_KT_TG_1_NhanCong" xfId="710"/>
    <cellStyle name="_KT_TG_1_N-X-T-04" xfId="711"/>
    <cellStyle name="_KT_TG_1_PGIA-phieu tham tra Kho bac" xfId="712"/>
    <cellStyle name="_KT_TG_1_phu luc tong ket tinh hinh TH giai doan 03-10 (ngay 30)" xfId="713"/>
    <cellStyle name="_KT_TG_1_PT02-02" xfId="714"/>
    <cellStyle name="_KT_TG_1_PT02-02_Book1" xfId="715"/>
    <cellStyle name="_KT_TG_1_PT02-03" xfId="716"/>
    <cellStyle name="_KT_TG_1_PT02-03_Book1" xfId="717"/>
    <cellStyle name="_KT_TG_1_Qt-HT3PQ1(CauKho)" xfId="718"/>
    <cellStyle name="_KT_TG_1_Sheet1" xfId="719"/>
    <cellStyle name="_KT_TG_1_TK152-04" xfId="720"/>
    <cellStyle name="_KT_TG_1_ÿÿÿÿÿ" xfId="721"/>
    <cellStyle name="_KT_TG_1_ÿÿÿÿÿ_Bieu mau cong trinh khoi cong moi 3-4" xfId="722"/>
    <cellStyle name="_KT_TG_1_ÿÿÿÿÿ_Bieu3ODA" xfId="723"/>
    <cellStyle name="_KT_TG_1_ÿÿÿÿÿ_Bieu4HTMT" xfId="724"/>
    <cellStyle name="_KT_TG_1_ÿÿÿÿÿ_KH TPCP vung TNB (03-1-2012)" xfId="725"/>
    <cellStyle name="_KT_TG_1_ÿÿÿÿÿ_kien giang 2" xfId="726"/>
    <cellStyle name="_KT_TG_2" xfId="727"/>
    <cellStyle name="_KT_TG_2 2" xfId="728"/>
    <cellStyle name="_KT_TG_2_05-12  KH trung han 2016-2020 - Liem Thinh edited" xfId="729"/>
    <cellStyle name="_KT_TG_2_ApGiaVatTu_cayxanh_latgach" xfId="730"/>
    <cellStyle name="_KT_TG_2_BANG TONG HOP TINH HINH THANH QUYET TOAN (MOI I)" xfId="731"/>
    <cellStyle name="_KT_TG_2_BAO CAO KLCT PT2000" xfId="732"/>
    <cellStyle name="_KT_TG_2_BAO CAO PT2000" xfId="733"/>
    <cellStyle name="_KT_TG_2_BAO CAO PT2000_Book1" xfId="734"/>
    <cellStyle name="_KT_TG_2_Bao cao XDCB 2001 - T11 KH dieu chinh 20-11-THAI" xfId="735"/>
    <cellStyle name="_KT_TG_2_BAO GIA NGAY 24-10-08 (co dam)" xfId="736"/>
    <cellStyle name="_KT_TG_2_BC  NAM 2007" xfId="737"/>
    <cellStyle name="_KT_TG_2_BC CV 6403 BKHĐT" xfId="738"/>
    <cellStyle name="_KT_TG_2_BC NQ11-CP - chinh sua lai" xfId="739"/>
    <cellStyle name="_KT_TG_2_BC NQ11-CP-Quynh sau bieu so3" xfId="740"/>
    <cellStyle name="_KT_TG_2_BC_NQ11-CP_-_Thao_sua_lai" xfId="741"/>
    <cellStyle name="_KT_TG_2_Bieu mau cong trinh khoi cong moi 3-4" xfId="742"/>
    <cellStyle name="_KT_TG_2_Bieu3ODA" xfId="743"/>
    <cellStyle name="_KT_TG_2_Bieu3ODA_1" xfId="744"/>
    <cellStyle name="_KT_TG_2_Bieu4HTMT" xfId="745"/>
    <cellStyle name="_KT_TG_2_bo sung von KCH nam 2010 va Du an tre kho khan" xfId="746"/>
    <cellStyle name="_KT_TG_2_Book1" xfId="747"/>
    <cellStyle name="_KT_TG_2_Book1 2" xfId="748"/>
    <cellStyle name="_KT_TG_2_Book1_1" xfId="749"/>
    <cellStyle name="_KT_TG_2_Book1_1 2" xfId="750"/>
    <cellStyle name="_KT_TG_2_Book1_1_BC CV 6403 BKHĐT" xfId="751"/>
    <cellStyle name="_KT_TG_2_Book1_1_Bieu mau cong trinh khoi cong moi 3-4" xfId="752"/>
    <cellStyle name="_KT_TG_2_Book1_1_Bieu3ODA" xfId="753"/>
    <cellStyle name="_KT_TG_2_Book1_1_Bieu4HTMT" xfId="754"/>
    <cellStyle name="_KT_TG_2_Book1_1_Book1" xfId="755"/>
    <cellStyle name="_KT_TG_2_Book1_1_Luy ke von ung nam 2011 -Thoa gui ngay 12-8-2012" xfId="756"/>
    <cellStyle name="_KT_TG_2_Book1_2" xfId="757"/>
    <cellStyle name="_KT_TG_2_Book1_2 2" xfId="758"/>
    <cellStyle name="_KT_TG_2_Book1_2_BC CV 6403 BKHĐT" xfId="759"/>
    <cellStyle name="_KT_TG_2_Book1_2_Bieu3ODA" xfId="760"/>
    <cellStyle name="_KT_TG_2_Book1_2_Luy ke von ung nam 2011 -Thoa gui ngay 12-8-2012" xfId="761"/>
    <cellStyle name="_KT_TG_2_Book1_3" xfId="762"/>
    <cellStyle name="_KT_TG_2_Book1_3 2" xfId="763"/>
    <cellStyle name="_KT_TG_2_Book1_4" xfId="764"/>
    <cellStyle name="_KT_TG_2_Book1_BC CV 6403 BKHĐT" xfId="765"/>
    <cellStyle name="_KT_TG_2_Book1_Bieu mau cong trinh khoi cong moi 3-4" xfId="766"/>
    <cellStyle name="_KT_TG_2_Book1_Bieu3ODA" xfId="767"/>
    <cellStyle name="_KT_TG_2_Book1_Bieu4HTMT" xfId="768"/>
    <cellStyle name="_KT_TG_2_Book1_bo sung von KCH nam 2010 va Du an tre kho khan" xfId="769"/>
    <cellStyle name="_KT_TG_2_Book1_Book1" xfId="770"/>
    <cellStyle name="_KT_TG_2_Book1_danh muc chuan bi dau tu 2011 ngay 07-6-2011" xfId="771"/>
    <cellStyle name="_KT_TG_2_Book1_Danh muc pbo nguon von XSKT, XDCB nam 2009 chuyen qua nam 2010" xfId="772"/>
    <cellStyle name="_KT_TG_2_Book1_dieu chinh KH 2011 ngay 26-5-2011111" xfId="773"/>
    <cellStyle name="_KT_TG_2_Book1_DS KCH PHAN BO VON NSDP NAM 2010" xfId="774"/>
    <cellStyle name="_KT_TG_2_Book1_giao KH 2011 ngay 10-12-2010" xfId="775"/>
    <cellStyle name="_KT_TG_2_Book1_Luy ke von ung nam 2011 -Thoa gui ngay 12-8-2012" xfId="776"/>
    <cellStyle name="_KT_TG_2_CAU Khanh Nam(Thi Cong)" xfId="777"/>
    <cellStyle name="_KT_TG_2_ChiHuong_ApGia" xfId="778"/>
    <cellStyle name="_KT_TG_2_CoCauPhi (version 1)" xfId="779"/>
    <cellStyle name="_KT_TG_2_Copy of 05-12  KH trung han 2016-2020 - Liem Thinh edited (1)" xfId="780"/>
    <cellStyle name="_KT_TG_2_danh muc chuan bi dau tu 2011 ngay 07-6-2011" xfId="781"/>
    <cellStyle name="_KT_TG_2_Danh muc pbo nguon von XSKT, XDCB nam 2009 chuyen qua nam 2010" xfId="782"/>
    <cellStyle name="_KT_TG_2_DAU NOI PL-CL TAI PHU LAMHC" xfId="783"/>
    <cellStyle name="_KT_TG_2_dieu chinh KH 2011 ngay 26-5-2011111" xfId="784"/>
    <cellStyle name="_KT_TG_2_DS KCH PHAN BO VON NSDP NAM 2010" xfId="785"/>
    <cellStyle name="_KT_TG_2_DTCDT MR.2N110.HOCMON.TDTOAN.CCUNG" xfId="786"/>
    <cellStyle name="_KT_TG_2_DU TRU VAT TU" xfId="787"/>
    <cellStyle name="_KT_TG_2_giao KH 2011 ngay 10-12-2010" xfId="788"/>
    <cellStyle name="_KT_TG_2_GTGT 2003" xfId="789"/>
    <cellStyle name="_KT_TG_2_KE KHAI THUE GTGT 2004" xfId="790"/>
    <cellStyle name="_KT_TG_2_KE KHAI THUE GTGT 2004_BCTC2004" xfId="791"/>
    <cellStyle name="_KT_TG_2_KH TPCP 2016-2020 (tong hop)" xfId="792"/>
    <cellStyle name="_KT_TG_2_KH TPCP vung TNB (03-1-2012)" xfId="793"/>
    <cellStyle name="_KT_TG_2_kien giang 2" xfId="794"/>
    <cellStyle name="_KT_TG_2_Lora-tungchau" xfId="795"/>
    <cellStyle name="_KT_TG_2_Luy ke von ung nam 2011 -Thoa gui ngay 12-8-2012" xfId="796"/>
    <cellStyle name="_KT_TG_2_NhanCong" xfId="797"/>
    <cellStyle name="_KT_TG_2_N-X-T-04" xfId="798"/>
    <cellStyle name="_KT_TG_2_PGIA-phieu tham tra Kho bac" xfId="799"/>
    <cellStyle name="_KT_TG_2_phu luc tong ket tinh hinh TH giai doan 03-10 (ngay 30)" xfId="800"/>
    <cellStyle name="_KT_TG_2_PT02-02" xfId="801"/>
    <cellStyle name="_KT_TG_2_PT02-02_Book1" xfId="802"/>
    <cellStyle name="_KT_TG_2_PT02-03" xfId="803"/>
    <cellStyle name="_KT_TG_2_PT02-03_Book1" xfId="804"/>
    <cellStyle name="_KT_TG_2_Qt-HT3PQ1(CauKho)" xfId="805"/>
    <cellStyle name="_KT_TG_2_Sheet1" xfId="806"/>
    <cellStyle name="_KT_TG_2_TK152-04" xfId="807"/>
    <cellStyle name="_KT_TG_2_ÿÿÿÿÿ" xfId="808"/>
    <cellStyle name="_KT_TG_2_ÿÿÿÿÿ_Bieu mau cong trinh khoi cong moi 3-4" xfId="809"/>
    <cellStyle name="_KT_TG_2_ÿÿÿÿÿ_Bieu3ODA" xfId="810"/>
    <cellStyle name="_KT_TG_2_ÿÿÿÿÿ_Bieu4HTMT" xfId="811"/>
    <cellStyle name="_KT_TG_2_ÿÿÿÿÿ_KH TPCP vung TNB (03-1-2012)" xfId="812"/>
    <cellStyle name="_KT_TG_2_ÿÿÿÿÿ_kien giang 2" xfId="813"/>
    <cellStyle name="_KT_TG_3" xfId="814"/>
    <cellStyle name="_KT_TG_4" xfId="815"/>
    <cellStyle name="_KT_TG_4 2" xfId="816"/>
    <cellStyle name="_KT_TG_4_05-12  KH trung han 2016-2020 - Liem Thinh edited" xfId="817"/>
    <cellStyle name="_KT_TG_4_Copy of 05-12  KH trung han 2016-2020 - Liem Thinh edited (1)" xfId="818"/>
    <cellStyle name="_KT_TG_4_KH TPCP 2016-2020 (tong hop)" xfId="819"/>
    <cellStyle name="_KT_TG_4_Lora-tungchau" xfId="820"/>
    <cellStyle name="_KT_TG_4_Lora-tungchau 2" xfId="821"/>
    <cellStyle name="_KT_TG_4_Lora-tungchau_05-12  KH trung han 2016-2020 - Liem Thinh edited" xfId="822"/>
    <cellStyle name="_KT_TG_4_Lora-tungchau_Copy of 05-12  KH trung han 2016-2020 - Liem Thinh edited (1)" xfId="823"/>
    <cellStyle name="_KT_TG_4_Lora-tungchau_KH TPCP 2016-2020 (tong hop)" xfId="824"/>
    <cellStyle name="_KT_TG_4_Qt-HT3PQ1(CauKho)" xfId="825"/>
    <cellStyle name="_Lora-tungchau" xfId="826"/>
    <cellStyle name="_Lora-tungchau 2" xfId="827"/>
    <cellStyle name="_Lora-tungchau_05-12  KH trung han 2016-2020 - Liem Thinh edited" xfId="828"/>
    <cellStyle name="_Lora-tungchau_Copy of 05-12  KH trung han 2016-2020 - Liem Thinh edited (1)" xfId="829"/>
    <cellStyle name="_Lora-tungchau_KH TPCP 2016-2020 (tong hop)" xfId="830"/>
    <cellStyle name="_Luy ke von ung nam 2011 -Thoa gui ngay 12-8-2012" xfId="831"/>
    <cellStyle name="_mau so 3" xfId="832"/>
    <cellStyle name="_MauThanTKKT-goi7-DonGia2143(vl t7)" xfId="833"/>
    <cellStyle name="_MauThanTKKT-goi7-DonGia2143(vl t7)_!1 1 bao cao giao KH ve HTCMT vung TNB   12-12-2011" xfId="834"/>
    <cellStyle name="_MauThanTKKT-goi7-DonGia2143(vl t7)_Bieu4HTMT" xfId="835"/>
    <cellStyle name="_MauThanTKKT-goi7-DonGia2143(vl t7)_Bieu4HTMT_!1 1 bao cao giao KH ve HTCMT vung TNB   12-12-2011" xfId="836"/>
    <cellStyle name="_MauThanTKKT-goi7-DonGia2143(vl t7)_Bieu4HTMT_KH TPCP vung TNB (03-1-2012)" xfId="837"/>
    <cellStyle name="_MauThanTKKT-goi7-DonGia2143(vl t7)_KH TPCP vung TNB (03-1-2012)" xfId="838"/>
    <cellStyle name="_Nhu cau von ung truoc 2011 Tha h Hoa + Nge An gui TW" xfId="839"/>
    <cellStyle name="_Nhu cau von ung truoc 2011 Tha h Hoa + Nge An gui TW_!1 1 bao cao giao KH ve HTCMT vung TNB   12-12-2011" xfId="840"/>
    <cellStyle name="_Nhu cau von ung truoc 2011 Tha h Hoa + Nge An gui TW_Bieu4HTMT" xfId="841"/>
    <cellStyle name="_Nhu cau von ung truoc 2011 Tha h Hoa + Nge An gui TW_Bieu4HTMT_!1 1 bao cao giao KH ve HTCMT vung TNB   12-12-2011" xfId="842"/>
    <cellStyle name="_Nhu cau von ung truoc 2011 Tha h Hoa + Nge An gui TW_Bieu4HTMT_KH TPCP vung TNB (03-1-2012)" xfId="843"/>
    <cellStyle name="_Nhu cau von ung truoc 2011 Tha h Hoa + Nge An gui TW_KH TPCP vung TNB (03-1-2012)" xfId="844"/>
    <cellStyle name="_N-X-T-04" xfId="845"/>
    <cellStyle name="_PERSONAL" xfId="846"/>
    <cellStyle name="_PERSONAL_BC CV 6403 BKHĐT" xfId="847"/>
    <cellStyle name="_PERSONAL_Bieu mau cong trinh khoi cong moi 3-4" xfId="848"/>
    <cellStyle name="_PERSONAL_Bieu3ODA" xfId="849"/>
    <cellStyle name="_PERSONAL_Bieu4HTMT" xfId="850"/>
    <cellStyle name="_PERSONAL_Book1" xfId="851"/>
    <cellStyle name="_PERSONAL_Book1 2" xfId="852"/>
    <cellStyle name="_PERSONAL_HTQ.8 GD1" xfId="853"/>
    <cellStyle name="_PERSONAL_HTQ.8 GD1_05-12  KH trung han 2016-2020 - Liem Thinh edited" xfId="854"/>
    <cellStyle name="_PERSONAL_HTQ.8 GD1_Copy of 05-12  KH trung han 2016-2020 - Liem Thinh edited (1)" xfId="855"/>
    <cellStyle name="_PERSONAL_HTQ.8 GD1_KH TPCP 2016-2020 (tong hop)" xfId="856"/>
    <cellStyle name="_PERSONAL_Luy ke von ung nam 2011 -Thoa gui ngay 12-8-2012" xfId="857"/>
    <cellStyle name="_PERSONAL_Tong hop KHCB 2001" xfId="858"/>
    <cellStyle name="_Phan bo KH 2009 TPCP" xfId="859"/>
    <cellStyle name="_phong bo mon22" xfId="860"/>
    <cellStyle name="_phong bo mon22_!1 1 bao cao giao KH ve HTCMT vung TNB   12-12-2011" xfId="861"/>
    <cellStyle name="_phong bo mon22_KH TPCP vung TNB (03-1-2012)" xfId="862"/>
    <cellStyle name="_Phu luc 2 (Bieu 2) TH KH 2010" xfId="863"/>
    <cellStyle name="_phu luc tong ket tinh hinh TH giai doan 03-10 (ngay 30)" xfId="864"/>
    <cellStyle name="_Phuluckinhphi_DC_lan 4_YL" xfId="865"/>
    <cellStyle name="_Q TOAN  SCTX QL.62 QUI I ( oanh)" xfId="866"/>
    <cellStyle name="_Q TOAN  SCTX QL.62 QUI II ( oanh)" xfId="867"/>
    <cellStyle name="_QT SCTXQL62_QT1 (Cty QL)" xfId="868"/>
    <cellStyle name="_Qt-HT3PQ1(CauKho)" xfId="869"/>
    <cellStyle name="_Sheet1" xfId="870"/>
    <cellStyle name="_Sheet2" xfId="871"/>
    <cellStyle name="_TG-TH" xfId="872"/>
    <cellStyle name="_TG-TH_1" xfId="873"/>
    <cellStyle name="_TG-TH_1 2" xfId="874"/>
    <cellStyle name="_TG-TH_1_05-12  KH trung han 2016-2020 - Liem Thinh edited" xfId="875"/>
    <cellStyle name="_TG-TH_1_ApGiaVatTu_cayxanh_latgach" xfId="876"/>
    <cellStyle name="_TG-TH_1_BANG TONG HOP TINH HINH THANH QUYET TOAN (MOI I)" xfId="877"/>
    <cellStyle name="_TG-TH_1_BAO CAO KLCT PT2000" xfId="878"/>
    <cellStyle name="_TG-TH_1_BAO CAO PT2000" xfId="879"/>
    <cellStyle name="_TG-TH_1_BAO CAO PT2000_Book1" xfId="880"/>
    <cellStyle name="_TG-TH_1_Bao cao XDCB 2001 - T11 KH dieu chinh 20-11-THAI" xfId="881"/>
    <cellStyle name="_TG-TH_1_BAO GIA NGAY 24-10-08 (co dam)" xfId="882"/>
    <cellStyle name="_TG-TH_1_BC  NAM 2007" xfId="883"/>
    <cellStyle name="_TG-TH_1_BC CV 6403 BKHĐT" xfId="884"/>
    <cellStyle name="_TG-TH_1_BC NQ11-CP - chinh sua lai" xfId="885"/>
    <cellStyle name="_TG-TH_1_BC NQ11-CP-Quynh sau bieu so3" xfId="886"/>
    <cellStyle name="_TG-TH_1_BC_NQ11-CP_-_Thao_sua_lai" xfId="887"/>
    <cellStyle name="_TG-TH_1_Bieu mau cong trinh khoi cong moi 3-4" xfId="888"/>
    <cellStyle name="_TG-TH_1_Bieu3ODA" xfId="889"/>
    <cellStyle name="_TG-TH_1_Bieu3ODA_1" xfId="890"/>
    <cellStyle name="_TG-TH_1_Bieu4HTMT" xfId="891"/>
    <cellStyle name="_TG-TH_1_bo sung von KCH nam 2010 va Du an tre kho khan" xfId="892"/>
    <cellStyle name="_TG-TH_1_Book1" xfId="893"/>
    <cellStyle name="_TG-TH_1_Book1 2" xfId="894"/>
    <cellStyle name="_TG-TH_1_Book1_1" xfId="895"/>
    <cellStyle name="_TG-TH_1_Book1_1 2" xfId="896"/>
    <cellStyle name="_TG-TH_1_Book1_1_BC CV 6403 BKHĐT" xfId="897"/>
    <cellStyle name="_TG-TH_1_Book1_1_Bieu mau cong trinh khoi cong moi 3-4" xfId="898"/>
    <cellStyle name="_TG-TH_1_Book1_1_Bieu3ODA" xfId="899"/>
    <cellStyle name="_TG-TH_1_Book1_1_Bieu4HTMT" xfId="900"/>
    <cellStyle name="_TG-TH_1_Book1_1_Book1" xfId="901"/>
    <cellStyle name="_TG-TH_1_Book1_1_Luy ke von ung nam 2011 -Thoa gui ngay 12-8-2012" xfId="902"/>
    <cellStyle name="_TG-TH_1_Book1_2" xfId="903"/>
    <cellStyle name="_TG-TH_1_Book1_2 2" xfId="904"/>
    <cellStyle name="_TG-TH_1_Book1_2_BC CV 6403 BKHĐT" xfId="905"/>
    <cellStyle name="_TG-TH_1_Book1_2_Bieu3ODA" xfId="906"/>
    <cellStyle name="_TG-TH_1_Book1_2_Luy ke von ung nam 2011 -Thoa gui ngay 12-8-2012" xfId="907"/>
    <cellStyle name="_TG-TH_1_Book1_3" xfId="908"/>
    <cellStyle name="_TG-TH_1_Book1_4" xfId="909"/>
    <cellStyle name="_TG-TH_1_Book1_BC CV 6403 BKHĐT" xfId="910"/>
    <cellStyle name="_TG-TH_1_Book1_BC-QT-WB-dthao" xfId="911"/>
    <cellStyle name="_TG-TH_1_Book1_Bieu mau cong trinh khoi cong moi 3-4" xfId="912"/>
    <cellStyle name="_TG-TH_1_Book1_Bieu3ODA" xfId="913"/>
    <cellStyle name="_TG-TH_1_Book1_Bieu4HTMT" xfId="914"/>
    <cellStyle name="_TG-TH_1_Book1_bo sung von KCH nam 2010 va Du an tre kho khan" xfId="915"/>
    <cellStyle name="_TG-TH_1_Book1_Book1" xfId="916"/>
    <cellStyle name="_TG-TH_1_Book1_danh muc chuan bi dau tu 2011 ngay 07-6-2011" xfId="917"/>
    <cellStyle name="_TG-TH_1_Book1_Danh muc pbo nguon von XSKT, XDCB nam 2009 chuyen qua nam 2010" xfId="918"/>
    <cellStyle name="_TG-TH_1_Book1_dieu chinh KH 2011 ngay 26-5-2011111" xfId="919"/>
    <cellStyle name="_TG-TH_1_Book1_DS KCH PHAN BO VON NSDP NAM 2010" xfId="920"/>
    <cellStyle name="_TG-TH_1_Book1_giao KH 2011 ngay 10-12-2010" xfId="921"/>
    <cellStyle name="_TG-TH_1_Book1_Luy ke von ung nam 2011 -Thoa gui ngay 12-8-2012" xfId="922"/>
    <cellStyle name="_TG-TH_1_CAU Khanh Nam(Thi Cong)" xfId="923"/>
    <cellStyle name="_TG-TH_1_ChiHuong_ApGia" xfId="924"/>
    <cellStyle name="_TG-TH_1_CoCauPhi (version 1)" xfId="925"/>
    <cellStyle name="_TG-TH_1_Copy of 05-12  KH trung han 2016-2020 - Liem Thinh edited (1)" xfId="926"/>
    <cellStyle name="_TG-TH_1_danh muc chuan bi dau tu 2011 ngay 07-6-2011" xfId="927"/>
    <cellStyle name="_TG-TH_1_Danh muc pbo nguon von XSKT, XDCB nam 2009 chuyen qua nam 2010" xfId="928"/>
    <cellStyle name="_TG-TH_1_DAU NOI PL-CL TAI PHU LAMHC" xfId="929"/>
    <cellStyle name="_TG-TH_1_dieu chinh KH 2011 ngay 26-5-2011111" xfId="930"/>
    <cellStyle name="_TG-TH_1_DS KCH PHAN BO VON NSDP NAM 2010" xfId="931"/>
    <cellStyle name="_TG-TH_1_DTCDT MR.2N110.HOCMON.TDTOAN.CCUNG" xfId="932"/>
    <cellStyle name="_TG-TH_1_DU TRU VAT TU" xfId="933"/>
    <cellStyle name="_TG-TH_1_giao KH 2011 ngay 10-12-2010" xfId="934"/>
    <cellStyle name="_TG-TH_1_GTGT 2003" xfId="935"/>
    <cellStyle name="_TG-TH_1_KE KHAI THUE GTGT 2004" xfId="936"/>
    <cellStyle name="_TG-TH_1_KE KHAI THUE GTGT 2004_BCTC2004" xfId="937"/>
    <cellStyle name="_TG-TH_1_KH TPCP 2016-2020 (tong hop)" xfId="938"/>
    <cellStyle name="_TG-TH_1_KH TPCP vung TNB (03-1-2012)" xfId="939"/>
    <cellStyle name="_TG-TH_1_kien giang 2" xfId="940"/>
    <cellStyle name="_TG-TH_1_Lora-tungchau" xfId="941"/>
    <cellStyle name="_TG-TH_1_Luy ke von ung nam 2011 -Thoa gui ngay 12-8-2012" xfId="942"/>
    <cellStyle name="_TG-TH_1_NhanCong" xfId="943"/>
    <cellStyle name="_TG-TH_1_N-X-T-04" xfId="944"/>
    <cellStyle name="_TG-TH_1_PGIA-phieu tham tra Kho bac" xfId="945"/>
    <cellStyle name="_TG-TH_1_phu luc tong ket tinh hinh TH giai doan 03-10 (ngay 30)" xfId="946"/>
    <cellStyle name="_TG-TH_1_PT02-02" xfId="947"/>
    <cellStyle name="_TG-TH_1_PT02-02_Book1" xfId="948"/>
    <cellStyle name="_TG-TH_1_PT02-03" xfId="949"/>
    <cellStyle name="_TG-TH_1_PT02-03_Book1" xfId="950"/>
    <cellStyle name="_TG-TH_1_Qt-HT3PQ1(CauKho)" xfId="951"/>
    <cellStyle name="_TG-TH_1_Sheet1" xfId="952"/>
    <cellStyle name="_TG-TH_1_TK152-04" xfId="953"/>
    <cellStyle name="_TG-TH_1_ÿÿÿÿÿ" xfId="954"/>
    <cellStyle name="_TG-TH_1_ÿÿÿÿÿ_Bieu mau cong trinh khoi cong moi 3-4" xfId="955"/>
    <cellStyle name="_TG-TH_1_ÿÿÿÿÿ_Bieu3ODA" xfId="956"/>
    <cellStyle name="_TG-TH_1_ÿÿÿÿÿ_Bieu4HTMT" xfId="957"/>
    <cellStyle name="_TG-TH_1_ÿÿÿÿÿ_KH TPCP vung TNB (03-1-2012)" xfId="958"/>
    <cellStyle name="_TG-TH_1_ÿÿÿÿÿ_kien giang 2" xfId="959"/>
    <cellStyle name="_TG-TH_2" xfId="960"/>
    <cellStyle name="_TG-TH_2 2" xfId="961"/>
    <cellStyle name="_TG-TH_2_05-12  KH trung han 2016-2020 - Liem Thinh edited" xfId="962"/>
    <cellStyle name="_TG-TH_2_ApGiaVatTu_cayxanh_latgach" xfId="963"/>
    <cellStyle name="_TG-TH_2_BANG TONG HOP TINH HINH THANH QUYET TOAN (MOI I)" xfId="964"/>
    <cellStyle name="_TG-TH_2_BAO CAO KLCT PT2000" xfId="965"/>
    <cellStyle name="_TG-TH_2_BAO CAO PT2000" xfId="966"/>
    <cellStyle name="_TG-TH_2_BAO CAO PT2000_Book1" xfId="967"/>
    <cellStyle name="_TG-TH_2_Bao cao XDCB 2001 - T11 KH dieu chinh 20-11-THAI" xfId="968"/>
    <cellStyle name="_TG-TH_2_BAO GIA NGAY 24-10-08 (co dam)" xfId="969"/>
    <cellStyle name="_TG-TH_2_BC  NAM 2007" xfId="970"/>
    <cellStyle name="_TG-TH_2_BC CV 6403 BKHĐT" xfId="971"/>
    <cellStyle name="_TG-TH_2_BC NQ11-CP - chinh sua lai" xfId="972"/>
    <cellStyle name="_TG-TH_2_BC NQ11-CP-Quynh sau bieu so3" xfId="973"/>
    <cellStyle name="_TG-TH_2_BC_NQ11-CP_-_Thao_sua_lai" xfId="974"/>
    <cellStyle name="_TG-TH_2_Bieu mau cong trinh khoi cong moi 3-4" xfId="975"/>
    <cellStyle name="_TG-TH_2_Bieu3ODA" xfId="976"/>
    <cellStyle name="_TG-TH_2_Bieu3ODA_1" xfId="977"/>
    <cellStyle name="_TG-TH_2_Bieu4HTMT" xfId="978"/>
    <cellStyle name="_TG-TH_2_bo sung von KCH nam 2010 va Du an tre kho khan" xfId="979"/>
    <cellStyle name="_TG-TH_2_Book1" xfId="980"/>
    <cellStyle name="_TG-TH_2_Book1 2" xfId="981"/>
    <cellStyle name="_TG-TH_2_Book1_1" xfId="982"/>
    <cellStyle name="_TG-TH_2_Book1_1 2" xfId="983"/>
    <cellStyle name="_TG-TH_2_Book1_1_BC CV 6403 BKHĐT" xfId="984"/>
    <cellStyle name="_TG-TH_2_Book1_1_Bieu mau cong trinh khoi cong moi 3-4" xfId="985"/>
    <cellStyle name="_TG-TH_2_Book1_1_Bieu3ODA" xfId="986"/>
    <cellStyle name="_TG-TH_2_Book1_1_Bieu4HTMT" xfId="987"/>
    <cellStyle name="_TG-TH_2_Book1_1_Book1" xfId="988"/>
    <cellStyle name="_TG-TH_2_Book1_1_Luy ke von ung nam 2011 -Thoa gui ngay 12-8-2012" xfId="989"/>
    <cellStyle name="_TG-TH_2_Book1_2" xfId="990"/>
    <cellStyle name="_TG-TH_2_Book1_2 2" xfId="991"/>
    <cellStyle name="_TG-TH_2_Book1_2_BC CV 6403 BKHĐT" xfId="992"/>
    <cellStyle name="_TG-TH_2_Book1_2_Bieu3ODA" xfId="993"/>
    <cellStyle name="_TG-TH_2_Book1_2_Luy ke von ung nam 2011 -Thoa gui ngay 12-8-2012" xfId="994"/>
    <cellStyle name="_TG-TH_2_Book1_3" xfId="995"/>
    <cellStyle name="_TG-TH_2_Book1_3 2" xfId="996"/>
    <cellStyle name="_TG-TH_2_Book1_4" xfId="997"/>
    <cellStyle name="_TG-TH_2_Book1_BC CV 6403 BKHĐT" xfId="998"/>
    <cellStyle name="_TG-TH_2_Book1_Bieu mau cong trinh khoi cong moi 3-4" xfId="999"/>
    <cellStyle name="_TG-TH_2_Book1_Bieu3ODA" xfId="1000"/>
    <cellStyle name="_TG-TH_2_Book1_Bieu4HTMT" xfId="1001"/>
    <cellStyle name="_TG-TH_2_Book1_bo sung von KCH nam 2010 va Du an tre kho khan" xfId="1002"/>
    <cellStyle name="_TG-TH_2_Book1_Book1" xfId="1003"/>
    <cellStyle name="_TG-TH_2_Book1_danh muc chuan bi dau tu 2011 ngay 07-6-2011" xfId="1004"/>
    <cellStyle name="_TG-TH_2_Book1_Danh muc pbo nguon von XSKT, XDCB nam 2009 chuyen qua nam 2010" xfId="1005"/>
    <cellStyle name="_TG-TH_2_Book1_dieu chinh KH 2011 ngay 26-5-2011111" xfId="1006"/>
    <cellStyle name="_TG-TH_2_Book1_DS KCH PHAN BO VON NSDP NAM 2010" xfId="1007"/>
    <cellStyle name="_TG-TH_2_Book1_giao KH 2011 ngay 10-12-2010" xfId="1008"/>
    <cellStyle name="_TG-TH_2_Book1_Luy ke von ung nam 2011 -Thoa gui ngay 12-8-2012" xfId="1009"/>
    <cellStyle name="_TG-TH_2_CAU Khanh Nam(Thi Cong)" xfId="1010"/>
    <cellStyle name="_TG-TH_2_ChiHuong_ApGia" xfId="1011"/>
    <cellStyle name="_TG-TH_2_CoCauPhi (version 1)" xfId="1012"/>
    <cellStyle name="_TG-TH_2_Copy of 05-12  KH trung han 2016-2020 - Liem Thinh edited (1)" xfId="1013"/>
    <cellStyle name="_TG-TH_2_danh muc chuan bi dau tu 2011 ngay 07-6-2011" xfId="1014"/>
    <cellStyle name="_TG-TH_2_Danh muc pbo nguon von XSKT, XDCB nam 2009 chuyen qua nam 2010" xfId="1015"/>
    <cellStyle name="_TG-TH_2_DAU NOI PL-CL TAI PHU LAMHC" xfId="1016"/>
    <cellStyle name="_TG-TH_2_dieu chinh KH 2011 ngay 26-5-2011111" xfId="1017"/>
    <cellStyle name="_TG-TH_2_DS KCH PHAN BO VON NSDP NAM 2010" xfId="1018"/>
    <cellStyle name="_TG-TH_2_DTCDT MR.2N110.HOCMON.TDTOAN.CCUNG" xfId="1019"/>
    <cellStyle name="_TG-TH_2_DU TRU VAT TU" xfId="1020"/>
    <cellStyle name="_TG-TH_2_giao KH 2011 ngay 10-12-2010" xfId="1021"/>
    <cellStyle name="_TG-TH_2_GTGT 2003" xfId="1022"/>
    <cellStyle name="_TG-TH_2_KE KHAI THUE GTGT 2004" xfId="1023"/>
    <cellStyle name="_TG-TH_2_KE KHAI THUE GTGT 2004_BCTC2004" xfId="1024"/>
    <cellStyle name="_TG-TH_2_KH TPCP 2016-2020 (tong hop)" xfId="1025"/>
    <cellStyle name="_TG-TH_2_KH TPCP vung TNB (03-1-2012)" xfId="1026"/>
    <cellStyle name="_TG-TH_2_kien giang 2" xfId="1027"/>
    <cellStyle name="_TG-TH_2_Lora-tungchau" xfId="1028"/>
    <cellStyle name="_TG-TH_2_Luy ke von ung nam 2011 -Thoa gui ngay 12-8-2012" xfId="1029"/>
    <cellStyle name="_TG-TH_2_NhanCong" xfId="1030"/>
    <cellStyle name="_TG-TH_2_N-X-T-04" xfId="1031"/>
    <cellStyle name="_TG-TH_2_PGIA-phieu tham tra Kho bac" xfId="1032"/>
    <cellStyle name="_TG-TH_2_phu luc tong ket tinh hinh TH giai doan 03-10 (ngay 30)" xfId="1033"/>
    <cellStyle name="_TG-TH_2_PT02-02" xfId="1034"/>
    <cellStyle name="_TG-TH_2_PT02-02_Book1" xfId="1035"/>
    <cellStyle name="_TG-TH_2_PT02-03" xfId="1036"/>
    <cellStyle name="_TG-TH_2_PT02-03_Book1" xfId="1037"/>
    <cellStyle name="_TG-TH_2_Qt-HT3PQ1(CauKho)" xfId="1038"/>
    <cellStyle name="_TG-TH_2_Sheet1" xfId="1039"/>
    <cellStyle name="_TG-TH_2_TK152-04" xfId="1040"/>
    <cellStyle name="_TG-TH_2_ÿÿÿÿÿ" xfId="1041"/>
    <cellStyle name="_TG-TH_2_ÿÿÿÿÿ_Bieu mau cong trinh khoi cong moi 3-4" xfId="1042"/>
    <cellStyle name="_TG-TH_2_ÿÿÿÿÿ_Bieu3ODA" xfId="1043"/>
    <cellStyle name="_TG-TH_2_ÿÿÿÿÿ_Bieu4HTMT" xfId="1044"/>
    <cellStyle name="_TG-TH_2_ÿÿÿÿÿ_KH TPCP vung TNB (03-1-2012)" xfId="1045"/>
    <cellStyle name="_TG-TH_2_ÿÿÿÿÿ_kien giang 2" xfId="1046"/>
    <cellStyle name="_TG-TH_3" xfId="1047"/>
    <cellStyle name="_TG-TH_3 2" xfId="1048"/>
    <cellStyle name="_TG-TH_3_05-12  KH trung han 2016-2020 - Liem Thinh edited" xfId="1049"/>
    <cellStyle name="_TG-TH_3_Copy of 05-12  KH trung han 2016-2020 - Liem Thinh edited (1)" xfId="1050"/>
    <cellStyle name="_TG-TH_3_KH TPCP 2016-2020 (tong hop)" xfId="1051"/>
    <cellStyle name="_TG-TH_3_Lora-tungchau" xfId="1052"/>
    <cellStyle name="_TG-TH_3_Lora-tungchau 2" xfId="1053"/>
    <cellStyle name="_TG-TH_3_Lora-tungchau_05-12  KH trung han 2016-2020 - Liem Thinh edited" xfId="1054"/>
    <cellStyle name="_TG-TH_3_Lora-tungchau_Copy of 05-12  KH trung han 2016-2020 - Liem Thinh edited (1)" xfId="1055"/>
    <cellStyle name="_TG-TH_3_Lora-tungchau_KH TPCP 2016-2020 (tong hop)" xfId="1056"/>
    <cellStyle name="_TG-TH_3_Qt-HT3PQ1(CauKho)" xfId="1057"/>
    <cellStyle name="_TG-TH_4" xfId="1058"/>
    <cellStyle name="_TH KH 2010" xfId="1059"/>
    <cellStyle name="_TK152-04" xfId="1060"/>
    <cellStyle name="_Tong dutoan PP LAHAI" xfId="1061"/>
    <cellStyle name="_TPCP GT-24-5-Mien Nui" xfId="1062"/>
    <cellStyle name="_TPCP GT-24-5-Mien Nui_!1 1 bao cao giao KH ve HTCMT vung TNB   12-12-2011" xfId="1063"/>
    <cellStyle name="_TPCP GT-24-5-Mien Nui_Bieu4HTMT" xfId="1064"/>
    <cellStyle name="_TPCP GT-24-5-Mien Nui_Bieu4HTMT_!1 1 bao cao giao KH ve HTCMT vung TNB   12-12-2011" xfId="1065"/>
    <cellStyle name="_TPCP GT-24-5-Mien Nui_Bieu4HTMT_KH TPCP vung TNB (03-1-2012)" xfId="1066"/>
    <cellStyle name="_TPCP GT-24-5-Mien Nui_KH TPCP vung TNB (03-1-2012)" xfId="1067"/>
    <cellStyle name="_TT209BTC3" xfId="1068"/>
    <cellStyle name="_ung truoc 2011 NSTW Thanh Hoa + Nge An gui Thu 12-5" xfId="1069"/>
    <cellStyle name="_ung truoc 2011 NSTW Thanh Hoa + Nge An gui Thu 12-5_!1 1 bao cao giao KH ve HTCMT vung TNB   12-12-2011" xfId="1070"/>
    <cellStyle name="_ung truoc 2011 NSTW Thanh Hoa + Nge An gui Thu 12-5_Bieu4HTMT" xfId="1071"/>
    <cellStyle name="_ung truoc 2011 NSTW Thanh Hoa + Nge An gui Thu 12-5_Bieu4HTMT_!1 1 bao cao giao KH ve HTCMT vung TNB   12-12-2011" xfId="1072"/>
    <cellStyle name="_ung truoc 2011 NSTW Thanh Hoa + Nge An gui Thu 12-5_Bieu4HTMT_KH TPCP vung TNB (03-1-2012)" xfId="1073"/>
    <cellStyle name="_ung truoc 2011 NSTW Thanh Hoa + Nge An gui Thu 12-5_KH TPCP vung TNB (03-1-2012)" xfId="1074"/>
    <cellStyle name="_ung truoc cua long an (6-5-2010)" xfId="1075"/>
    <cellStyle name="_Ung von nam 2011 vung TNB - Doan Cong tac (12-5-2010)" xfId="1076"/>
    <cellStyle name="_Ung von nam 2011 vung TNB - Doan Cong tac (12-5-2010)_!1 1 bao cao giao KH ve HTCMT vung TNB   12-12-2011" xfId="1077"/>
    <cellStyle name="_Ung von nam 2011 vung TNB - Doan Cong tac (12-5-2010)_Bieu4HTMT" xfId="1078"/>
    <cellStyle name="_Ung von nam 2011 vung TNB - Doan Cong tac (12-5-2010)_Bieu4HTMT_!1 1 bao cao giao KH ve HTCMT vung TNB   12-12-2011" xfId="1079"/>
    <cellStyle name="_Ung von nam 2011 vung TNB - Doan Cong tac (12-5-2010)_Bieu4HTMT_KH TPCP vung TNB (03-1-2012)" xfId="1080"/>
    <cellStyle name="_Ung von nam 2011 vung TNB - Doan Cong tac (12-5-2010)_Chuẩn bị đầu tư 2011 (sep Hung)_KH 2012 (T3-2013)" xfId="1081"/>
    <cellStyle name="_Ung von nam 2011 vung TNB - Doan Cong tac (12-5-2010)_Cong trinh co y kien LD_Dang_NN_2011-Tay nguyen-9-10" xfId="1082"/>
    <cellStyle name="_Ung von nam 2011 vung TNB - Doan Cong tac (12-5-2010)_Cong trinh co y kien LD_Dang_NN_2011-Tay nguyen-9-10_!1 1 bao cao giao KH ve HTCMT vung TNB   12-12-2011" xfId="1083"/>
    <cellStyle name="_Ung von nam 2011 vung TNB - Doan Cong tac (12-5-2010)_Cong trinh co y kien LD_Dang_NN_2011-Tay nguyen-9-10_Bieu4HTMT" xfId="1084"/>
    <cellStyle name="_Ung von nam 2011 vung TNB - Doan Cong tac (12-5-2010)_Cong trinh co y kien LD_Dang_NN_2011-Tay nguyen-9-10_Bieu4HTMT_!1 1 bao cao giao KH ve HTCMT vung TNB   12-12-2011" xfId="1085"/>
    <cellStyle name="_Ung von nam 2011 vung TNB - Doan Cong tac (12-5-2010)_Cong trinh co y kien LD_Dang_NN_2011-Tay nguyen-9-10_Bieu4HTMT_KH TPCP vung TNB (03-1-2012)" xfId="1086"/>
    <cellStyle name="_Ung von nam 2011 vung TNB - Doan Cong tac (12-5-2010)_Cong trinh co y kien LD_Dang_NN_2011-Tay nguyen-9-10_KH TPCP vung TNB (03-1-2012)" xfId="1087"/>
    <cellStyle name="_Ung von nam 2011 vung TNB - Doan Cong tac (12-5-2010)_KH TPCP vung TNB (03-1-2012)" xfId="1088"/>
    <cellStyle name="_Ung von nam 2011 vung TNB - Doan Cong tac (12-5-2010)_TN - Ho tro khac 2011" xfId="1089"/>
    <cellStyle name="_Ung von nam 2011 vung TNB - Doan Cong tac (12-5-2010)_TN - Ho tro khac 2011_!1 1 bao cao giao KH ve HTCMT vung TNB   12-12-2011" xfId="1090"/>
    <cellStyle name="_Ung von nam 2011 vung TNB - Doan Cong tac (12-5-2010)_TN - Ho tro khac 2011_Bieu4HTMT" xfId="1091"/>
    <cellStyle name="_Ung von nam 2011 vung TNB - Doan Cong tac (12-5-2010)_TN - Ho tro khac 2011_Bieu4HTMT_!1 1 bao cao giao KH ve HTCMT vung TNB   12-12-2011" xfId="1092"/>
    <cellStyle name="_Ung von nam 2011 vung TNB - Doan Cong tac (12-5-2010)_TN - Ho tro khac 2011_Bieu4HTMT_KH TPCP vung TNB (03-1-2012)" xfId="1093"/>
    <cellStyle name="_Ung von nam 2011 vung TNB - Doan Cong tac (12-5-2010)_TN - Ho tro khac 2011_KH TPCP vung TNB (03-1-2012)" xfId="1094"/>
    <cellStyle name="_Von dau tu 2006-2020 (TL chien luoc)" xfId="1095"/>
    <cellStyle name="_Von dau tu 2006-2020 (TL chien luoc)_15_10_2013 BC nhu cau von doi ung ODA (2014-2016) ngay 15102013 Sua" xfId="1096"/>
    <cellStyle name="_Von dau tu 2006-2020 (TL chien luoc)_BC nhu cau von doi ung ODA nganh NN (BKH)" xfId="1097"/>
    <cellStyle name="_Von dau tu 2006-2020 (TL chien luoc)_BC nhu cau von doi ung ODA nganh NN (BKH)_05-12  KH trung han 2016-2020 - Liem Thinh edited" xfId="1098"/>
    <cellStyle name="_Von dau tu 2006-2020 (TL chien luoc)_BC nhu cau von doi ung ODA nganh NN (BKH)_Copy of 05-12  KH trung han 2016-2020 - Liem Thinh edited (1)" xfId="1099"/>
    <cellStyle name="_Von dau tu 2006-2020 (TL chien luoc)_BC Tai co cau (bieu TH)" xfId="1100"/>
    <cellStyle name="_Von dau tu 2006-2020 (TL chien luoc)_BC Tai co cau (bieu TH)_05-12  KH trung han 2016-2020 - Liem Thinh edited" xfId="1101"/>
    <cellStyle name="_Von dau tu 2006-2020 (TL chien luoc)_BC Tai co cau (bieu TH)_Copy of 05-12  KH trung han 2016-2020 - Liem Thinh edited (1)" xfId="1102"/>
    <cellStyle name="_Von dau tu 2006-2020 (TL chien luoc)_DK 2014-2015 final" xfId="1103"/>
    <cellStyle name="_Von dau tu 2006-2020 (TL chien luoc)_DK 2014-2015 final_05-12  KH trung han 2016-2020 - Liem Thinh edited" xfId="1104"/>
    <cellStyle name="_Von dau tu 2006-2020 (TL chien luoc)_DK 2014-2015 final_Copy of 05-12  KH trung han 2016-2020 - Liem Thinh edited (1)" xfId="1105"/>
    <cellStyle name="_Von dau tu 2006-2020 (TL chien luoc)_DK 2014-2015 new" xfId="1106"/>
    <cellStyle name="_Von dau tu 2006-2020 (TL chien luoc)_DK 2014-2015 new_05-12  KH trung han 2016-2020 - Liem Thinh edited" xfId="1107"/>
    <cellStyle name="_Von dau tu 2006-2020 (TL chien luoc)_DK 2014-2015 new_Copy of 05-12  KH trung han 2016-2020 - Liem Thinh edited (1)" xfId="1108"/>
    <cellStyle name="_Von dau tu 2006-2020 (TL chien luoc)_DK KH CBDT 2014 11-11-2013" xfId="1109"/>
    <cellStyle name="_Von dau tu 2006-2020 (TL chien luoc)_DK KH CBDT 2014 11-11-2013(1)" xfId="1110"/>
    <cellStyle name="_Von dau tu 2006-2020 (TL chien luoc)_DK KH CBDT 2014 11-11-2013(1)_05-12  KH trung han 2016-2020 - Liem Thinh edited" xfId="1111"/>
    <cellStyle name="_Von dau tu 2006-2020 (TL chien luoc)_DK KH CBDT 2014 11-11-2013(1)_Copy of 05-12  KH trung han 2016-2020 - Liem Thinh edited (1)" xfId="1112"/>
    <cellStyle name="_Von dau tu 2006-2020 (TL chien luoc)_DK KH CBDT 2014 11-11-2013_05-12  KH trung han 2016-2020 - Liem Thinh edited" xfId="1113"/>
    <cellStyle name="_Von dau tu 2006-2020 (TL chien luoc)_DK KH CBDT 2014 11-11-2013_Copy of 05-12  KH trung han 2016-2020 - Liem Thinh edited (1)" xfId="1114"/>
    <cellStyle name="_Von dau tu 2006-2020 (TL chien luoc)_KH 2011-2015" xfId="1115"/>
    <cellStyle name="_Von dau tu 2006-2020 (TL chien luoc)_tai co cau dau tu (tong hop)1" xfId="1116"/>
    <cellStyle name="_x005f_x0001_" xfId="1117"/>
    <cellStyle name="_x005f_x0001__!1 1 bao cao giao KH ve HTCMT vung TNB   12-12-2011" xfId="1118"/>
    <cellStyle name="_x005f_x0001__kien giang 2" xfId="1119"/>
    <cellStyle name="_x005f_x000d__x005f_x000a_JournalTemplate=C:\COMFO\CTALK\JOURSTD.TPL_x005f_x000d__x005f_x000a_LbStateAddress=3 3 0 251 1 89 2 311_x005f_x000d__x005f_x000a_LbStateJou" xfId="1120"/>
    <cellStyle name="_x005f_x005f_x005f_x0001_" xfId="1121"/>
    <cellStyle name="_x005f_x005f_x005f_x0001__!1 1 bao cao giao KH ve HTCMT vung TNB   12-12-2011" xfId="1122"/>
    <cellStyle name="_x005f_x005f_x005f_x0001__kien giang 2" xfId="1123"/>
    <cellStyle name="_x005f_x005f_x005f_x000d__x005f_x005f_x005f_x000a_JournalTemplate=C:\COMFO\CTALK\JOURSTD.TPL_x005f_x005f_x005f_x000d__x005f_x005f_x005f_x000a_LbStateAddress=3 3 0 251 1 89 2 311_x005f_x005f_x005f_x000d__x005f_x005f_x005f_x000a_LbStateJou" xfId="1124"/>
    <cellStyle name="_XDCB thang 12.2010" xfId="1125"/>
    <cellStyle name="_ÿÿÿÿÿ" xfId="1126"/>
    <cellStyle name="_ÿÿÿÿÿ_Bieu mau cong trinh khoi cong moi 3-4" xfId="1127"/>
    <cellStyle name="_ÿÿÿÿÿ_Bieu mau cong trinh khoi cong moi 3-4_!1 1 bao cao giao KH ve HTCMT vung TNB   12-12-2011" xfId="1128"/>
    <cellStyle name="_ÿÿÿÿÿ_Bieu mau cong trinh khoi cong moi 3-4_KH TPCP vung TNB (03-1-2012)" xfId="1129"/>
    <cellStyle name="_ÿÿÿÿÿ_Bieu3ODA" xfId="1130"/>
    <cellStyle name="_ÿÿÿÿÿ_Bieu3ODA_!1 1 bao cao giao KH ve HTCMT vung TNB   12-12-2011" xfId="1131"/>
    <cellStyle name="_ÿÿÿÿÿ_Bieu3ODA_KH TPCP vung TNB (03-1-2012)" xfId="1132"/>
    <cellStyle name="_ÿÿÿÿÿ_Bieu4HTMT" xfId="1133"/>
    <cellStyle name="_ÿÿÿÿÿ_Bieu4HTMT_!1 1 bao cao giao KH ve HTCMT vung TNB   12-12-2011" xfId="1134"/>
    <cellStyle name="_ÿÿÿÿÿ_Bieu4HTMT_KH TPCP vung TNB (03-1-2012)" xfId="1135"/>
    <cellStyle name="_ÿÿÿÿÿ_Kh ql62 (2010) 11-09" xfId="1136"/>
    <cellStyle name="_ÿÿÿÿÿ_KH TPCP vung TNB (03-1-2012)" xfId="1137"/>
    <cellStyle name="_ÿÿÿÿÿ_Khung 2012" xfId="1138"/>
    <cellStyle name="_ÿÿÿÿÿ_kien giang 2" xfId="1139"/>
    <cellStyle name="~1" xfId="1140"/>
    <cellStyle name="~1 2" xfId="1141"/>
    <cellStyle name="’Ê‰Ý [0.00]_laroux" xfId="1142"/>
    <cellStyle name="’Ê‰Ý_laroux" xfId="1143"/>
    <cellStyle name="¤@¯ë_CHI PHI QUAN LY 1-00" xfId="1144"/>
    <cellStyle name="•W?_Format" xfId="1145"/>
    <cellStyle name="•W€_’·Šú‰p•¶" xfId="1146"/>
    <cellStyle name="•W_’·Šú‰p•¶" xfId="1147"/>
    <cellStyle name="W_MARINE" xfId="1148"/>
    <cellStyle name="0" xfId="1149"/>
    <cellStyle name="0 2" xfId="1150"/>
    <cellStyle name="0,0_x000a__x000a_NA_x000a__x000a_" xfId="1151"/>
    <cellStyle name="0,0_x000d__x000a_NA_x000d__x000a_" xfId="1152"/>
    <cellStyle name="0,0_x000d__x000a_NA_x000d__x000a_ 2" xfId="1153"/>
    <cellStyle name="0,0_x000d__x000a_NA_x000d__x000a_ 3" xfId="1154"/>
    <cellStyle name="0,0_x000d__x000a_NA_x000d__x000a_ 4" xfId="1155"/>
    <cellStyle name="0,0_x000d__x000a_NA_x000d__x000a__Phu luc so 2 - NSTW " xfId="1156"/>
    <cellStyle name="0,0_x005f_x000d__x005f_x000a_NA_x005f_x000d__x005f_x000a_" xfId="1157"/>
    <cellStyle name="0.0" xfId="1158"/>
    <cellStyle name="0.0 2" xfId="1159"/>
    <cellStyle name="0.00" xfId="1160"/>
    <cellStyle name="0.00 2" xfId="1161"/>
    <cellStyle name="1" xfId="1162"/>
    <cellStyle name="1 2" xfId="1163"/>
    <cellStyle name="1_!1 1 bao cao giao KH ve HTCMT vung TNB   12-12-2011" xfId="1164"/>
    <cellStyle name="1_BAO GIA NGAY 24-10-08 (co dam)" xfId="1165"/>
    <cellStyle name="1_Bieu4HTMT" xfId="1166"/>
    <cellStyle name="1_Book1" xfId="1167"/>
    <cellStyle name="1_Book1_1" xfId="1168"/>
    <cellStyle name="1_Book1_1_!1 1 bao cao giao KH ve HTCMT vung TNB   12-12-2011" xfId="1169"/>
    <cellStyle name="1_Book1_1_Bieu4HTMT" xfId="1170"/>
    <cellStyle name="1_Book1_1_Bieu4HTMT_!1 1 bao cao giao KH ve HTCMT vung TNB   12-12-2011" xfId="1171"/>
    <cellStyle name="1_Book1_1_Bieu4HTMT_KH TPCP vung TNB (03-1-2012)" xfId="1172"/>
    <cellStyle name="1_Book1_1_KH TPCP vung TNB (03-1-2012)" xfId="1173"/>
    <cellStyle name="1_Cau thuy dien Ban La (Cu Anh)" xfId="1174"/>
    <cellStyle name="1_Cau thuy dien Ban La (Cu Anh)_!1 1 bao cao giao KH ve HTCMT vung TNB   12-12-2011" xfId="1175"/>
    <cellStyle name="1_Cau thuy dien Ban La (Cu Anh)_Bieu4HTMT" xfId="1176"/>
    <cellStyle name="1_Cau thuy dien Ban La (Cu Anh)_Bieu4HTMT_!1 1 bao cao giao KH ve HTCMT vung TNB   12-12-2011" xfId="1177"/>
    <cellStyle name="1_Cau thuy dien Ban La (Cu Anh)_Bieu4HTMT_KH TPCP vung TNB (03-1-2012)" xfId="1178"/>
    <cellStyle name="1_Cau thuy dien Ban La (Cu Anh)_KH TPCP vung TNB (03-1-2012)" xfId="1179"/>
    <cellStyle name="1_Cong trinh co y kien LD_Dang_NN_2011-Tay nguyen-9-10" xfId="1180"/>
    <cellStyle name="1_Du toan 558 (Km17+508.12 - Km 22)" xfId="1181"/>
    <cellStyle name="1_Du toan 558 (Km17+508.12 - Km 22)_!1 1 bao cao giao KH ve HTCMT vung TNB   12-12-2011" xfId="1182"/>
    <cellStyle name="1_Du toan 558 (Km17+508.12 - Km 22)_Bieu4HTMT" xfId="1183"/>
    <cellStyle name="1_Du toan 558 (Km17+508.12 - Km 22)_Bieu4HTMT_!1 1 bao cao giao KH ve HTCMT vung TNB   12-12-2011" xfId="1184"/>
    <cellStyle name="1_Du toan 558 (Km17+508.12 - Km 22)_Bieu4HTMT_KH TPCP vung TNB (03-1-2012)" xfId="1185"/>
    <cellStyle name="1_Du toan 558 (Km17+508.12 - Km 22)_KH TPCP vung TNB (03-1-2012)" xfId="1186"/>
    <cellStyle name="1_Gia_VLQL48_duyet " xfId="1187"/>
    <cellStyle name="1_Gia_VLQL48_duyet _!1 1 bao cao giao KH ve HTCMT vung TNB   12-12-2011" xfId="1188"/>
    <cellStyle name="1_Gia_VLQL48_duyet _Bieu4HTMT" xfId="1189"/>
    <cellStyle name="1_Gia_VLQL48_duyet _Bieu4HTMT_!1 1 bao cao giao KH ve HTCMT vung TNB   12-12-2011" xfId="1190"/>
    <cellStyle name="1_Gia_VLQL48_duyet _Bieu4HTMT_KH TPCP vung TNB (03-1-2012)" xfId="1191"/>
    <cellStyle name="1_Gia_VLQL48_duyet _KH TPCP vung TNB (03-1-2012)" xfId="1192"/>
    <cellStyle name="1_Kh ql62 (2010) 11-09" xfId="1193"/>
    <cellStyle name="1_KH TPCP vung TNB (03-1-2012)" xfId="1194"/>
    <cellStyle name="1_Khung 2012" xfId="1195"/>
    <cellStyle name="1_KlQdinhduyet" xfId="1196"/>
    <cellStyle name="1_KlQdinhduyet_!1 1 bao cao giao KH ve HTCMT vung TNB   12-12-2011" xfId="1197"/>
    <cellStyle name="1_KlQdinhduyet_Bieu4HTMT" xfId="1198"/>
    <cellStyle name="1_KlQdinhduyet_Bieu4HTMT_!1 1 bao cao giao KH ve HTCMT vung TNB   12-12-2011" xfId="1199"/>
    <cellStyle name="1_KlQdinhduyet_Bieu4HTMT_KH TPCP vung TNB (03-1-2012)" xfId="1200"/>
    <cellStyle name="1_KlQdinhduyet_KH TPCP vung TNB (03-1-2012)" xfId="1201"/>
    <cellStyle name="1_TN - Ho tro khac 2011" xfId="1202"/>
    <cellStyle name="1_TRUNG PMU 5" xfId="1203"/>
    <cellStyle name="1_ÿÿÿÿÿ" xfId="1204"/>
    <cellStyle name="1_ÿÿÿÿÿ_Bieu tong hop nhu cau ung 2011 da chon loc -Mien nui" xfId="1205"/>
    <cellStyle name="1_ÿÿÿÿÿ_Bieu tong hop nhu cau ung 2011 da chon loc -Mien nui 2" xfId="1206"/>
    <cellStyle name="1_ÿÿÿÿÿ_Kh ql62 (2010) 11-09" xfId="1207"/>
    <cellStyle name="1_ÿÿÿÿÿ_Khung 2012" xfId="1208"/>
    <cellStyle name="15" xfId="1209"/>
    <cellStyle name="18" xfId="1210"/>
    <cellStyle name="¹éºÐÀ²_      " xfId="1211"/>
    <cellStyle name="2" xfId="1212"/>
    <cellStyle name="2_Book1" xfId="1213"/>
    <cellStyle name="2_Book1_1" xfId="1214"/>
    <cellStyle name="2_Book1_1_!1 1 bao cao giao KH ve HTCMT vung TNB   12-12-2011" xfId="1215"/>
    <cellStyle name="2_Book1_1_Bieu4HTMT" xfId="1216"/>
    <cellStyle name="2_Book1_1_Bieu4HTMT_!1 1 bao cao giao KH ve HTCMT vung TNB   12-12-2011" xfId="1217"/>
    <cellStyle name="2_Book1_1_Bieu4HTMT_KH TPCP vung TNB (03-1-2012)" xfId="1218"/>
    <cellStyle name="2_Book1_1_KH TPCP vung TNB (03-1-2012)" xfId="1219"/>
    <cellStyle name="2_Cau thuy dien Ban La (Cu Anh)" xfId="1220"/>
    <cellStyle name="2_Cau thuy dien Ban La (Cu Anh)_!1 1 bao cao giao KH ve HTCMT vung TNB   12-12-2011" xfId="1221"/>
    <cellStyle name="2_Cau thuy dien Ban La (Cu Anh)_Bieu4HTMT" xfId="1222"/>
    <cellStyle name="2_Cau thuy dien Ban La (Cu Anh)_Bieu4HTMT_!1 1 bao cao giao KH ve HTCMT vung TNB   12-12-2011" xfId="1223"/>
    <cellStyle name="2_Cau thuy dien Ban La (Cu Anh)_Bieu4HTMT_KH TPCP vung TNB (03-1-2012)" xfId="1224"/>
    <cellStyle name="2_Cau thuy dien Ban La (Cu Anh)_KH TPCP vung TNB (03-1-2012)" xfId="1225"/>
    <cellStyle name="2_Du toan 558 (Km17+508.12 - Km 22)" xfId="1226"/>
    <cellStyle name="2_Du toan 558 (Km17+508.12 - Km 22)_!1 1 bao cao giao KH ve HTCMT vung TNB   12-12-2011" xfId="1227"/>
    <cellStyle name="2_Du toan 558 (Km17+508.12 - Km 22)_Bieu4HTMT" xfId="1228"/>
    <cellStyle name="2_Du toan 558 (Km17+508.12 - Km 22)_Bieu4HTMT_!1 1 bao cao giao KH ve HTCMT vung TNB   12-12-2011" xfId="1229"/>
    <cellStyle name="2_Du toan 558 (Km17+508.12 - Km 22)_Bieu4HTMT_KH TPCP vung TNB (03-1-2012)" xfId="1230"/>
    <cellStyle name="2_Du toan 558 (Km17+508.12 - Km 22)_KH TPCP vung TNB (03-1-2012)" xfId="1231"/>
    <cellStyle name="2_Gia_VLQL48_duyet " xfId="1232"/>
    <cellStyle name="2_Gia_VLQL48_duyet _!1 1 bao cao giao KH ve HTCMT vung TNB   12-12-2011" xfId="1233"/>
    <cellStyle name="2_Gia_VLQL48_duyet _Bieu4HTMT" xfId="1234"/>
    <cellStyle name="2_Gia_VLQL48_duyet _Bieu4HTMT_!1 1 bao cao giao KH ve HTCMT vung TNB   12-12-2011" xfId="1235"/>
    <cellStyle name="2_Gia_VLQL48_duyet _Bieu4HTMT_KH TPCP vung TNB (03-1-2012)" xfId="1236"/>
    <cellStyle name="2_Gia_VLQL48_duyet _KH TPCP vung TNB (03-1-2012)" xfId="1237"/>
    <cellStyle name="2_KlQdinhduyet" xfId="1238"/>
    <cellStyle name="2_KlQdinhduyet_!1 1 bao cao giao KH ve HTCMT vung TNB   12-12-2011" xfId="1239"/>
    <cellStyle name="2_KlQdinhduyet_Bieu4HTMT" xfId="1240"/>
    <cellStyle name="2_KlQdinhduyet_Bieu4HTMT_!1 1 bao cao giao KH ve HTCMT vung TNB   12-12-2011" xfId="1241"/>
    <cellStyle name="2_KlQdinhduyet_Bieu4HTMT_KH TPCP vung TNB (03-1-2012)" xfId="1242"/>
    <cellStyle name="2_KlQdinhduyet_KH TPCP vung TNB (03-1-2012)" xfId="1243"/>
    <cellStyle name="2_TRUNG PMU 5" xfId="1244"/>
    <cellStyle name="2_ÿÿÿÿÿ" xfId="1245"/>
    <cellStyle name="2_ÿÿÿÿÿ_Bieu tong hop nhu cau ung 2011 da chon loc -Mien nui" xfId="1246"/>
    <cellStyle name="2_ÿÿÿÿÿ_Bieu tong hop nhu cau ung 2011 da chon loc -Mien nui 2" xfId="1247"/>
    <cellStyle name="20" xfId="1248"/>
    <cellStyle name="20% - Accent1 2" xfId="1249"/>
    <cellStyle name="20% - Accent2 2" xfId="1250"/>
    <cellStyle name="20% - Accent3 2" xfId="1251"/>
    <cellStyle name="20% - Accent4 2" xfId="1252"/>
    <cellStyle name="20% - Accent5 2" xfId="1253"/>
    <cellStyle name="20% - Accent6 2" xfId="1254"/>
    <cellStyle name="-2001" xfId="1255"/>
    <cellStyle name="3" xfId="1256"/>
    <cellStyle name="3_Book1" xfId="1257"/>
    <cellStyle name="3_Book1_1" xfId="1258"/>
    <cellStyle name="3_Book1_1_!1 1 bao cao giao KH ve HTCMT vung TNB   12-12-2011" xfId="1259"/>
    <cellStyle name="3_Book1_1_Bieu4HTMT" xfId="1260"/>
    <cellStyle name="3_Book1_1_Bieu4HTMT_!1 1 bao cao giao KH ve HTCMT vung TNB   12-12-2011" xfId="1261"/>
    <cellStyle name="3_Book1_1_Bieu4HTMT_KH TPCP vung TNB (03-1-2012)" xfId="1262"/>
    <cellStyle name="3_Book1_1_KH TPCP vung TNB (03-1-2012)" xfId="1263"/>
    <cellStyle name="3_Cau thuy dien Ban La (Cu Anh)" xfId="1264"/>
    <cellStyle name="3_Cau thuy dien Ban La (Cu Anh)_!1 1 bao cao giao KH ve HTCMT vung TNB   12-12-2011" xfId="1265"/>
    <cellStyle name="3_Cau thuy dien Ban La (Cu Anh)_Bieu4HTMT" xfId="1266"/>
    <cellStyle name="3_Cau thuy dien Ban La (Cu Anh)_Bieu4HTMT_!1 1 bao cao giao KH ve HTCMT vung TNB   12-12-2011" xfId="1267"/>
    <cellStyle name="3_Cau thuy dien Ban La (Cu Anh)_Bieu4HTMT_KH TPCP vung TNB (03-1-2012)" xfId="1268"/>
    <cellStyle name="3_Cau thuy dien Ban La (Cu Anh)_KH TPCP vung TNB (03-1-2012)" xfId="1269"/>
    <cellStyle name="3_Du toan 558 (Km17+508.12 - Km 22)" xfId="1270"/>
    <cellStyle name="3_Du toan 558 (Km17+508.12 - Km 22)_!1 1 bao cao giao KH ve HTCMT vung TNB   12-12-2011" xfId="1271"/>
    <cellStyle name="3_Du toan 558 (Km17+508.12 - Km 22)_Bieu4HTMT" xfId="1272"/>
    <cellStyle name="3_Du toan 558 (Km17+508.12 - Km 22)_Bieu4HTMT_!1 1 bao cao giao KH ve HTCMT vung TNB   12-12-2011" xfId="1273"/>
    <cellStyle name="3_Du toan 558 (Km17+508.12 - Km 22)_Bieu4HTMT_KH TPCP vung TNB (03-1-2012)" xfId="1274"/>
    <cellStyle name="3_Du toan 558 (Km17+508.12 - Km 22)_KH TPCP vung TNB (03-1-2012)" xfId="1275"/>
    <cellStyle name="3_Gia_VLQL48_duyet " xfId="1276"/>
    <cellStyle name="3_Gia_VLQL48_duyet _!1 1 bao cao giao KH ve HTCMT vung TNB   12-12-2011" xfId="1277"/>
    <cellStyle name="3_Gia_VLQL48_duyet _Bieu4HTMT" xfId="1278"/>
    <cellStyle name="3_Gia_VLQL48_duyet _Bieu4HTMT_!1 1 bao cao giao KH ve HTCMT vung TNB   12-12-2011" xfId="1279"/>
    <cellStyle name="3_Gia_VLQL48_duyet _Bieu4HTMT_KH TPCP vung TNB (03-1-2012)" xfId="1280"/>
    <cellStyle name="3_Gia_VLQL48_duyet _KH TPCP vung TNB (03-1-2012)" xfId="1281"/>
    <cellStyle name="3_KlQdinhduyet" xfId="1282"/>
    <cellStyle name="3_KlQdinhduyet_!1 1 bao cao giao KH ve HTCMT vung TNB   12-12-2011" xfId="1283"/>
    <cellStyle name="3_KlQdinhduyet_Bieu4HTMT" xfId="1284"/>
    <cellStyle name="3_KlQdinhduyet_Bieu4HTMT_!1 1 bao cao giao KH ve HTCMT vung TNB   12-12-2011" xfId="1285"/>
    <cellStyle name="3_KlQdinhduyet_Bieu4HTMT_KH TPCP vung TNB (03-1-2012)" xfId="1286"/>
    <cellStyle name="3_KlQdinhduyet_KH TPCP vung TNB (03-1-2012)" xfId="1287"/>
    <cellStyle name="3_ÿÿÿÿÿ" xfId="1288"/>
    <cellStyle name="4" xfId="1289"/>
    <cellStyle name="4_Book1" xfId="1290"/>
    <cellStyle name="4_Book1_1" xfId="1291"/>
    <cellStyle name="4_Book1_1_!1 1 bao cao giao KH ve HTCMT vung TNB   12-12-2011" xfId="1292"/>
    <cellStyle name="4_Book1_1_Bieu4HTMT" xfId="1293"/>
    <cellStyle name="4_Book1_1_Bieu4HTMT_!1 1 bao cao giao KH ve HTCMT vung TNB   12-12-2011" xfId="1294"/>
    <cellStyle name="4_Book1_1_Bieu4HTMT_KH TPCP vung TNB (03-1-2012)" xfId="1295"/>
    <cellStyle name="4_Book1_1_KH TPCP vung TNB (03-1-2012)" xfId="1296"/>
    <cellStyle name="4_Cau thuy dien Ban La (Cu Anh)" xfId="1297"/>
    <cellStyle name="4_Cau thuy dien Ban La (Cu Anh)_!1 1 bao cao giao KH ve HTCMT vung TNB   12-12-2011" xfId="1298"/>
    <cellStyle name="4_Cau thuy dien Ban La (Cu Anh)_Bieu4HTMT" xfId="1299"/>
    <cellStyle name="4_Cau thuy dien Ban La (Cu Anh)_Bieu4HTMT_!1 1 bao cao giao KH ve HTCMT vung TNB   12-12-2011" xfId="1300"/>
    <cellStyle name="4_Cau thuy dien Ban La (Cu Anh)_Bieu4HTMT_KH TPCP vung TNB (03-1-2012)" xfId="1301"/>
    <cellStyle name="4_Cau thuy dien Ban La (Cu Anh)_KH TPCP vung TNB (03-1-2012)" xfId="1302"/>
    <cellStyle name="4_Du toan 558 (Km17+508.12 - Km 22)" xfId="1303"/>
    <cellStyle name="4_Du toan 558 (Km17+508.12 - Km 22)_!1 1 bao cao giao KH ve HTCMT vung TNB   12-12-2011" xfId="1304"/>
    <cellStyle name="4_Du toan 558 (Km17+508.12 - Km 22)_Bieu4HTMT" xfId="1305"/>
    <cellStyle name="4_Du toan 558 (Km17+508.12 - Km 22)_Bieu4HTMT_!1 1 bao cao giao KH ve HTCMT vung TNB   12-12-2011" xfId="1306"/>
    <cellStyle name="4_Du toan 558 (Km17+508.12 - Km 22)_Bieu4HTMT_KH TPCP vung TNB (03-1-2012)" xfId="1307"/>
    <cellStyle name="4_Du toan 558 (Km17+508.12 - Km 22)_KH TPCP vung TNB (03-1-2012)" xfId="1308"/>
    <cellStyle name="4_Gia_VLQL48_duyet " xfId="1309"/>
    <cellStyle name="4_Gia_VLQL48_duyet _!1 1 bao cao giao KH ve HTCMT vung TNB   12-12-2011" xfId="1310"/>
    <cellStyle name="4_Gia_VLQL48_duyet _Bieu4HTMT" xfId="1311"/>
    <cellStyle name="4_Gia_VLQL48_duyet _Bieu4HTMT_!1 1 bao cao giao KH ve HTCMT vung TNB   12-12-2011" xfId="1312"/>
    <cellStyle name="4_Gia_VLQL48_duyet _Bieu4HTMT_KH TPCP vung TNB (03-1-2012)" xfId="1313"/>
    <cellStyle name="4_Gia_VLQL48_duyet _KH TPCP vung TNB (03-1-2012)" xfId="1314"/>
    <cellStyle name="4_KlQdinhduyet" xfId="1315"/>
    <cellStyle name="4_KlQdinhduyet_!1 1 bao cao giao KH ve HTCMT vung TNB   12-12-2011" xfId="1316"/>
    <cellStyle name="4_KlQdinhduyet_Bieu4HTMT" xfId="1317"/>
    <cellStyle name="4_KlQdinhduyet_Bieu4HTMT_!1 1 bao cao giao KH ve HTCMT vung TNB   12-12-2011" xfId="1318"/>
    <cellStyle name="4_KlQdinhduyet_Bieu4HTMT_KH TPCP vung TNB (03-1-2012)" xfId="1319"/>
    <cellStyle name="4_KlQdinhduyet_KH TPCP vung TNB (03-1-2012)" xfId="1320"/>
    <cellStyle name="4_ÿÿÿÿÿ" xfId="1321"/>
    <cellStyle name="40% - Accent1 2" xfId="1322"/>
    <cellStyle name="40% - Accent2 2" xfId="1323"/>
    <cellStyle name="40% - Accent3 2" xfId="1324"/>
    <cellStyle name="40% - Accent4 2" xfId="1325"/>
    <cellStyle name="40% - Accent5 2" xfId="1326"/>
    <cellStyle name="40% - Accent6 2" xfId="1327"/>
    <cellStyle name="52" xfId="1328"/>
    <cellStyle name="6" xfId="1329"/>
    <cellStyle name="6_15_10_2013 BC nhu cau von doi ung ODA (2014-2016) ngay 15102013 Sua" xfId="1330"/>
    <cellStyle name="6_BC nhu cau von doi ung ODA nganh NN (BKH)" xfId="1331"/>
    <cellStyle name="6_BC nhu cau von doi ung ODA nganh NN (BKH)_05-12  KH trung han 2016-2020 - Liem Thinh edited" xfId="1332"/>
    <cellStyle name="6_BC nhu cau von doi ung ODA nganh NN (BKH)_Copy of 05-12  KH trung han 2016-2020 - Liem Thinh edited (1)" xfId="1333"/>
    <cellStyle name="6_BC Tai co cau (bieu TH)" xfId="1334"/>
    <cellStyle name="6_BC Tai co cau (bieu TH)_05-12  KH trung han 2016-2020 - Liem Thinh edited" xfId="1335"/>
    <cellStyle name="6_BC Tai co cau (bieu TH)_Copy of 05-12  KH trung han 2016-2020 - Liem Thinh edited (1)" xfId="1336"/>
    <cellStyle name="6_Cong trinh co y kien LD_Dang_NN_2011-Tay nguyen-9-10" xfId="1337"/>
    <cellStyle name="6_Cong trinh co y kien LD_Dang_NN_2011-Tay nguyen-9-10_!1 1 bao cao giao KH ve HTCMT vung TNB   12-12-2011" xfId="1338"/>
    <cellStyle name="6_Cong trinh co y kien LD_Dang_NN_2011-Tay nguyen-9-10_Bieu4HTMT" xfId="1339"/>
    <cellStyle name="6_Cong trinh co y kien LD_Dang_NN_2011-Tay nguyen-9-10_Bieu4HTMT_!1 1 bao cao giao KH ve HTCMT vung TNB   12-12-2011" xfId="1340"/>
    <cellStyle name="6_Cong trinh co y kien LD_Dang_NN_2011-Tay nguyen-9-10_Bieu4HTMT_KH TPCP vung TNB (03-1-2012)" xfId="1341"/>
    <cellStyle name="6_Cong trinh co y kien LD_Dang_NN_2011-Tay nguyen-9-10_KH TPCP vung TNB (03-1-2012)" xfId="1342"/>
    <cellStyle name="6_DK 2014-2015 final" xfId="1343"/>
    <cellStyle name="6_DK 2014-2015 final_05-12  KH trung han 2016-2020 - Liem Thinh edited" xfId="1344"/>
    <cellStyle name="6_DK 2014-2015 final_Copy of 05-12  KH trung han 2016-2020 - Liem Thinh edited (1)" xfId="1345"/>
    <cellStyle name="6_DK 2014-2015 new" xfId="1346"/>
    <cellStyle name="6_DK 2014-2015 new_05-12  KH trung han 2016-2020 - Liem Thinh edited" xfId="1347"/>
    <cellStyle name="6_DK 2014-2015 new_Copy of 05-12  KH trung han 2016-2020 - Liem Thinh edited (1)" xfId="1348"/>
    <cellStyle name="6_DK KH CBDT 2014 11-11-2013" xfId="1349"/>
    <cellStyle name="6_DK KH CBDT 2014 11-11-2013(1)" xfId="1350"/>
    <cellStyle name="6_DK KH CBDT 2014 11-11-2013(1)_05-12  KH trung han 2016-2020 - Liem Thinh edited" xfId="1351"/>
    <cellStyle name="6_DK KH CBDT 2014 11-11-2013(1)_Copy of 05-12  KH trung han 2016-2020 - Liem Thinh edited (1)" xfId="1352"/>
    <cellStyle name="6_DK KH CBDT 2014 11-11-2013_05-12  KH trung han 2016-2020 - Liem Thinh edited" xfId="1353"/>
    <cellStyle name="6_DK KH CBDT 2014 11-11-2013_Copy of 05-12  KH trung han 2016-2020 - Liem Thinh edited (1)" xfId="1354"/>
    <cellStyle name="6_KH 2011-2015" xfId="1355"/>
    <cellStyle name="6_tai co cau dau tu (tong hop)1" xfId="1356"/>
    <cellStyle name="6_TN - Ho tro khac 2011" xfId="1357"/>
    <cellStyle name="6_TN - Ho tro khac 2011_!1 1 bao cao giao KH ve HTCMT vung TNB   12-12-2011" xfId="1358"/>
    <cellStyle name="6_TN - Ho tro khac 2011_Bieu4HTMT" xfId="1359"/>
    <cellStyle name="6_TN - Ho tro khac 2011_Bieu4HTMT_!1 1 bao cao giao KH ve HTCMT vung TNB   12-12-2011" xfId="1360"/>
    <cellStyle name="6_TN - Ho tro khac 2011_Bieu4HTMT_KH TPCP vung TNB (03-1-2012)" xfId="1361"/>
    <cellStyle name="6_TN - Ho tro khac 2011_KH TPCP vung TNB (03-1-2012)" xfId="1362"/>
    <cellStyle name="60% - Accent1 2" xfId="1363"/>
    <cellStyle name="60% - Accent2 2" xfId="1364"/>
    <cellStyle name="60% - Accent3 2" xfId="1365"/>
    <cellStyle name="60% - Accent4 2" xfId="1366"/>
    <cellStyle name="60% - Accent5 2" xfId="1367"/>
    <cellStyle name="60% - Accent6 2" xfId="1368"/>
    <cellStyle name="9" xfId="1369"/>
    <cellStyle name="9_!1 1 bao cao giao KH ve HTCMT vung TNB   12-12-2011" xfId="1370"/>
    <cellStyle name="9_Bieu4HTMT" xfId="1371"/>
    <cellStyle name="9_Bieu4HTMT_!1 1 bao cao giao KH ve HTCMT vung TNB   12-12-2011" xfId="1372"/>
    <cellStyle name="9_Bieu4HTMT_KH TPCP vung TNB (03-1-2012)" xfId="1373"/>
    <cellStyle name="9_KH TPCP vung TNB (03-1-2012)" xfId="1374"/>
    <cellStyle name="Accent1 2" xfId="1375"/>
    <cellStyle name="Accent2 2" xfId="1376"/>
    <cellStyle name="Accent3 2" xfId="1377"/>
    <cellStyle name="Accent4 2" xfId="1378"/>
    <cellStyle name="Accent5 2" xfId="1379"/>
    <cellStyle name="Accent6 2" xfId="1380"/>
    <cellStyle name="ÅëÈ­ [0]_      " xfId="1381"/>
    <cellStyle name="AeE­ [0]_INQUIRY ¿?¾÷AßAø " xfId="1382"/>
    <cellStyle name="ÅëÈ­ [0]_L601CPT" xfId="1383"/>
    <cellStyle name="ÅëÈ­_      " xfId="1384"/>
    <cellStyle name="AeE­_INQUIRY ¿?¾÷AßAø " xfId="1385"/>
    <cellStyle name="ÅëÈ­_L601CPT" xfId="1386"/>
    <cellStyle name="args.style" xfId="1387"/>
    <cellStyle name="args.style 2" xfId="1388"/>
    <cellStyle name="at" xfId="1389"/>
    <cellStyle name="ÄÞ¸¶ [0]_      " xfId="1390"/>
    <cellStyle name="AÞ¸¶ [0]_INQUIRY ¿?¾÷AßAø " xfId="1391"/>
    <cellStyle name="ÄÞ¸¶ [0]_L601CPT" xfId="1392"/>
    <cellStyle name="ÄÞ¸¶_      " xfId="1393"/>
    <cellStyle name="AÞ¸¶_INQUIRY ¿?¾÷AßAø " xfId="1394"/>
    <cellStyle name="ÄÞ¸¶_L601CPT" xfId="1395"/>
    <cellStyle name="AutoFormat Options" xfId="1396"/>
    <cellStyle name="AutoFormat Options 2" xfId="1397"/>
    <cellStyle name="Bad 2" xfId="1398"/>
    <cellStyle name="Bangchu" xfId="1399"/>
    <cellStyle name="Bình thường" xfId="0" builtinId="0"/>
    <cellStyle name="Bình thường 2" xfId="1400"/>
    <cellStyle name="Body" xfId="1401"/>
    <cellStyle name="C?AØ_¿?¾÷CoE² " xfId="1402"/>
    <cellStyle name="C~1" xfId="1403"/>
    <cellStyle name="Ç¥ÁØ_      " xfId="1404"/>
    <cellStyle name="C￥AØ_¿μ¾÷CoE² " xfId="1405"/>
    <cellStyle name="Ç¥ÁØ_±¸¹Ì´ëÃ¥" xfId="1406"/>
    <cellStyle name="C￥AØ_Sheet1_¿μ¾÷CoE² " xfId="1407"/>
    <cellStyle name="Ç¥ÁØ_ÿÿÿÿÿÿ_4_ÃÑÇÕ°è " xfId="1408"/>
    <cellStyle name="Calc Currency (0)" xfId="1409"/>
    <cellStyle name="Calc Currency (0) 2" xfId="1410"/>
    <cellStyle name="Calc Currency (2)" xfId="1411"/>
    <cellStyle name="Calc Currency (2) 10" xfId="1412"/>
    <cellStyle name="Calc Currency (2) 11" xfId="1413"/>
    <cellStyle name="Calc Currency (2) 12" xfId="1414"/>
    <cellStyle name="Calc Currency (2) 13" xfId="1415"/>
    <cellStyle name="Calc Currency (2) 14" xfId="1416"/>
    <cellStyle name="Calc Currency (2) 15" xfId="1417"/>
    <cellStyle name="Calc Currency (2) 16" xfId="1418"/>
    <cellStyle name="Calc Currency (2) 2" xfId="1419"/>
    <cellStyle name="Calc Currency (2) 3" xfId="1420"/>
    <cellStyle name="Calc Currency (2) 4" xfId="1421"/>
    <cellStyle name="Calc Currency (2) 5" xfId="1422"/>
    <cellStyle name="Calc Currency (2) 6" xfId="1423"/>
    <cellStyle name="Calc Currency (2) 7" xfId="1424"/>
    <cellStyle name="Calc Currency (2) 8" xfId="1425"/>
    <cellStyle name="Calc Currency (2) 9" xfId="1426"/>
    <cellStyle name="Calc Percent (0)" xfId="1427"/>
    <cellStyle name="Calc Percent (0) 10" xfId="1428"/>
    <cellStyle name="Calc Percent (0) 11" xfId="1429"/>
    <cellStyle name="Calc Percent (0) 12" xfId="1430"/>
    <cellStyle name="Calc Percent (0) 13" xfId="1431"/>
    <cellStyle name="Calc Percent (0) 14" xfId="1432"/>
    <cellStyle name="Calc Percent (0) 15" xfId="1433"/>
    <cellStyle name="Calc Percent (0) 16" xfId="1434"/>
    <cellStyle name="Calc Percent (0) 2" xfId="1435"/>
    <cellStyle name="Calc Percent (0) 3" xfId="1436"/>
    <cellStyle name="Calc Percent (0) 4" xfId="1437"/>
    <cellStyle name="Calc Percent (0) 5" xfId="1438"/>
    <cellStyle name="Calc Percent (0) 6" xfId="1439"/>
    <cellStyle name="Calc Percent (0) 7" xfId="1440"/>
    <cellStyle name="Calc Percent (0) 8" xfId="1441"/>
    <cellStyle name="Calc Percent (0) 9" xfId="1442"/>
    <cellStyle name="Calc Percent (1)" xfId="1443"/>
    <cellStyle name="Calc Percent (1) 10" xfId="1444"/>
    <cellStyle name="Calc Percent (1) 11" xfId="1445"/>
    <cellStyle name="Calc Percent (1) 12" xfId="1446"/>
    <cellStyle name="Calc Percent (1) 13" xfId="1447"/>
    <cellStyle name="Calc Percent (1) 14" xfId="1448"/>
    <cellStyle name="Calc Percent (1) 15" xfId="1449"/>
    <cellStyle name="Calc Percent (1) 16" xfId="1450"/>
    <cellStyle name="Calc Percent (1) 2" xfId="1451"/>
    <cellStyle name="Calc Percent (1) 3" xfId="1452"/>
    <cellStyle name="Calc Percent (1) 4" xfId="1453"/>
    <cellStyle name="Calc Percent (1) 5" xfId="1454"/>
    <cellStyle name="Calc Percent (1) 6" xfId="1455"/>
    <cellStyle name="Calc Percent (1) 7" xfId="1456"/>
    <cellStyle name="Calc Percent (1) 8" xfId="1457"/>
    <cellStyle name="Calc Percent (1) 9" xfId="1458"/>
    <cellStyle name="Calc Percent (2)" xfId="1459"/>
    <cellStyle name="Calc Percent (2) 10" xfId="1460"/>
    <cellStyle name="Calc Percent (2) 11" xfId="1461"/>
    <cellStyle name="Calc Percent (2) 12" xfId="1462"/>
    <cellStyle name="Calc Percent (2) 13" xfId="1463"/>
    <cellStyle name="Calc Percent (2) 14" xfId="1464"/>
    <cellStyle name="Calc Percent (2) 15" xfId="1465"/>
    <cellStyle name="Calc Percent (2) 16" xfId="1466"/>
    <cellStyle name="Calc Percent (2) 2" xfId="1467"/>
    <cellStyle name="Calc Percent (2) 3" xfId="1468"/>
    <cellStyle name="Calc Percent (2) 4" xfId="1469"/>
    <cellStyle name="Calc Percent (2) 5" xfId="1470"/>
    <cellStyle name="Calc Percent (2) 6" xfId="1471"/>
    <cellStyle name="Calc Percent (2) 7" xfId="1472"/>
    <cellStyle name="Calc Percent (2) 8" xfId="1473"/>
    <cellStyle name="Calc Percent (2) 9" xfId="1474"/>
    <cellStyle name="Calc Units (0)" xfId="1475"/>
    <cellStyle name="Calc Units (0) 10" xfId="1476"/>
    <cellStyle name="Calc Units (0) 11" xfId="1477"/>
    <cellStyle name="Calc Units (0) 12" xfId="1478"/>
    <cellStyle name="Calc Units (0) 13" xfId="1479"/>
    <cellStyle name="Calc Units (0) 14" xfId="1480"/>
    <cellStyle name="Calc Units (0) 15" xfId="1481"/>
    <cellStyle name="Calc Units (0) 16" xfId="1482"/>
    <cellStyle name="Calc Units (0) 2" xfId="1483"/>
    <cellStyle name="Calc Units (0) 3" xfId="1484"/>
    <cellStyle name="Calc Units (0) 4" xfId="1485"/>
    <cellStyle name="Calc Units (0) 5" xfId="1486"/>
    <cellStyle name="Calc Units (0) 6" xfId="1487"/>
    <cellStyle name="Calc Units (0) 7" xfId="1488"/>
    <cellStyle name="Calc Units (0) 8" xfId="1489"/>
    <cellStyle name="Calc Units (0) 9" xfId="1490"/>
    <cellStyle name="Calc Units (1)" xfId="1491"/>
    <cellStyle name="Calc Units (1) 10" xfId="1492"/>
    <cellStyle name="Calc Units (1) 11" xfId="1493"/>
    <cellStyle name="Calc Units (1) 12" xfId="1494"/>
    <cellStyle name="Calc Units (1) 13" xfId="1495"/>
    <cellStyle name="Calc Units (1) 14" xfId="1496"/>
    <cellStyle name="Calc Units (1) 15" xfId="1497"/>
    <cellStyle name="Calc Units (1) 16" xfId="1498"/>
    <cellStyle name="Calc Units (1) 2" xfId="1499"/>
    <cellStyle name="Calc Units (1) 3" xfId="1500"/>
    <cellStyle name="Calc Units (1) 4" xfId="1501"/>
    <cellStyle name="Calc Units (1) 5" xfId="1502"/>
    <cellStyle name="Calc Units (1) 6" xfId="1503"/>
    <cellStyle name="Calc Units (1) 7" xfId="1504"/>
    <cellStyle name="Calc Units (1) 8" xfId="1505"/>
    <cellStyle name="Calc Units (1) 9" xfId="1506"/>
    <cellStyle name="Calc Units (2)" xfId="1507"/>
    <cellStyle name="Calc Units (2) 10" xfId="1508"/>
    <cellStyle name="Calc Units (2) 11" xfId="1509"/>
    <cellStyle name="Calc Units (2) 12" xfId="1510"/>
    <cellStyle name="Calc Units (2) 13" xfId="1511"/>
    <cellStyle name="Calc Units (2) 14" xfId="1512"/>
    <cellStyle name="Calc Units (2) 15" xfId="1513"/>
    <cellStyle name="Calc Units (2) 16" xfId="1514"/>
    <cellStyle name="Calc Units (2) 2" xfId="1515"/>
    <cellStyle name="Calc Units (2) 3" xfId="1516"/>
    <cellStyle name="Calc Units (2) 4" xfId="1517"/>
    <cellStyle name="Calc Units (2) 5" xfId="1518"/>
    <cellStyle name="Calc Units (2) 6" xfId="1519"/>
    <cellStyle name="Calc Units (2) 7" xfId="1520"/>
    <cellStyle name="Calc Units (2) 8" xfId="1521"/>
    <cellStyle name="Calc Units (2) 9" xfId="1522"/>
    <cellStyle name="Calculation 2" xfId="1523"/>
    <cellStyle name="category" xfId="1524"/>
    <cellStyle name="category 2" xfId="1525"/>
    <cellStyle name="Centered Heading" xfId="1526"/>
    <cellStyle name="Cerrency_Sheet2_XANGDAU" xfId="1527"/>
    <cellStyle name="Check Cell 2" xfId="1528"/>
    <cellStyle name="Check Cell 2 2" xfId="1529"/>
    <cellStyle name="Chi phÝ kh¸c_Book1" xfId="1530"/>
    <cellStyle name="Chuẩn 2" xfId="1531"/>
    <cellStyle name="Chuẩn 2 4" xfId="5208"/>
    <cellStyle name="Chuẩn 7" xfId="5207"/>
    <cellStyle name="CHUONG" xfId="1532"/>
    <cellStyle name="Column_Title" xfId="1533"/>
    <cellStyle name="Comma  - Style1" xfId="1534"/>
    <cellStyle name="Comma  - Style2" xfId="1535"/>
    <cellStyle name="Comma  - Style3" xfId="1536"/>
    <cellStyle name="Comma  - Style4" xfId="1537"/>
    <cellStyle name="Comma  - Style5" xfId="1538"/>
    <cellStyle name="Comma  - Style6" xfId="1539"/>
    <cellStyle name="Comma  - Style7" xfId="1540"/>
    <cellStyle name="Comma  - Style8" xfId="1541"/>
    <cellStyle name="Comma %" xfId="1542"/>
    <cellStyle name="Comma % 10" xfId="1543"/>
    <cellStyle name="Comma % 11" xfId="1544"/>
    <cellStyle name="Comma % 12" xfId="1545"/>
    <cellStyle name="Comma % 13" xfId="1546"/>
    <cellStyle name="Comma % 14" xfId="1547"/>
    <cellStyle name="Comma % 15" xfId="1548"/>
    <cellStyle name="Comma % 2" xfId="1549"/>
    <cellStyle name="Comma % 3" xfId="1550"/>
    <cellStyle name="Comma % 4" xfId="1551"/>
    <cellStyle name="Comma % 5" xfId="1552"/>
    <cellStyle name="Comma % 6" xfId="1553"/>
    <cellStyle name="Comma % 7" xfId="1554"/>
    <cellStyle name="Comma % 8" xfId="1555"/>
    <cellStyle name="Comma % 9" xfId="1556"/>
    <cellStyle name="Comma [0] 10" xfId="1557"/>
    <cellStyle name="Comma [0] 11" xfId="1558"/>
    <cellStyle name="Comma [0] 11 2" xfId="1559"/>
    <cellStyle name="Comma [0] 12" xfId="1560"/>
    <cellStyle name="Comma [0] 12 2" xfId="1561"/>
    <cellStyle name="Comma [0] 2" xfId="1562"/>
    <cellStyle name="Comma [0] 2 10" xfId="1563"/>
    <cellStyle name="Comma [0] 2 11" xfId="1564"/>
    <cellStyle name="Comma [0] 2 12" xfId="1565"/>
    <cellStyle name="Comma [0] 2 13" xfId="1566"/>
    <cellStyle name="Comma [0] 2 14" xfId="1567"/>
    <cellStyle name="Comma [0] 2 15" xfId="1568"/>
    <cellStyle name="Comma [0] 2 16" xfId="1569"/>
    <cellStyle name="Comma [0] 2 17" xfId="1570"/>
    <cellStyle name="Comma [0] 2 18" xfId="1571"/>
    <cellStyle name="Comma [0] 2 19" xfId="1572"/>
    <cellStyle name="Comma [0] 2 2" xfId="1573"/>
    <cellStyle name="Comma [0] 2 2 2" xfId="1574"/>
    <cellStyle name="Comma [0] 2 2 3" xfId="1575"/>
    <cellStyle name="Comma [0] 2 2 3 2" xfId="1576"/>
    <cellStyle name="Comma [0] 2 2 3 2 2" xfId="1577"/>
    <cellStyle name="Comma [0] 2 2 3 2 2 2" xfId="1578"/>
    <cellStyle name="Comma [0] 2 2 3 2 2 3" xfId="1579"/>
    <cellStyle name="Comma [0] 2 2 3 2 3" xfId="1580"/>
    <cellStyle name="Comma [0] 2 2 3 2 4" xfId="1581"/>
    <cellStyle name="Comma [0] 2 2 3 3" xfId="1582"/>
    <cellStyle name="Comma [0] 2 2 3 3 2" xfId="1583"/>
    <cellStyle name="Comma [0] 2 2 3 3 3" xfId="1584"/>
    <cellStyle name="Comma [0] 2 2 3 4" xfId="1585"/>
    <cellStyle name="Comma [0] 2 2 3 5" xfId="1586"/>
    <cellStyle name="Comma [0] 2 2 4" xfId="1587"/>
    <cellStyle name="Comma [0] 2 2 4 2" xfId="1588"/>
    <cellStyle name="Comma [0] 2 2 4 2 2" xfId="1589"/>
    <cellStyle name="Comma [0] 2 2 4 2 3" xfId="1590"/>
    <cellStyle name="Comma [0] 2 2 4 3" xfId="1591"/>
    <cellStyle name="Comma [0] 2 2 4 4" xfId="1592"/>
    <cellStyle name="Comma [0] 2 20" xfId="1593"/>
    <cellStyle name="Comma [0] 2 21" xfId="1594"/>
    <cellStyle name="Comma [0] 2 22" xfId="1595"/>
    <cellStyle name="Comma [0] 2 23" xfId="1596"/>
    <cellStyle name="Comma [0] 2 24" xfId="1597"/>
    <cellStyle name="Comma [0] 2 25" xfId="1598"/>
    <cellStyle name="Comma [0] 2 26" xfId="1599"/>
    <cellStyle name="Comma [0] 2 3" xfId="1600"/>
    <cellStyle name="Comma [0] 2 4" xfId="1601"/>
    <cellStyle name="Comma [0] 2 5" xfId="1602"/>
    <cellStyle name="Comma [0] 2 6" xfId="1603"/>
    <cellStyle name="Comma [0] 2 7" xfId="1604"/>
    <cellStyle name="Comma [0] 2 8" xfId="1605"/>
    <cellStyle name="Comma [0] 2 9" xfId="1606"/>
    <cellStyle name="Comma [0] 2_05-12  KH trung han 2016-2020 - Liem Thinh edited" xfId="1607"/>
    <cellStyle name="Comma [0] 3" xfId="1608"/>
    <cellStyle name="Comma [0] 3 2" xfId="1609"/>
    <cellStyle name="Comma [0] 3 2 2" xfId="1610"/>
    <cellStyle name="Comma [0] 3 3" xfId="1611"/>
    <cellStyle name="Comma [0] 4" xfId="1612"/>
    <cellStyle name="Comma [0] 5" xfId="1613"/>
    <cellStyle name="Comma [0] 6" xfId="1614"/>
    <cellStyle name="Comma [0] 7" xfId="1615"/>
    <cellStyle name="Comma [0] 8" xfId="1616"/>
    <cellStyle name="Comma [0] 9" xfId="1617"/>
    <cellStyle name="Comma [00]" xfId="1618"/>
    <cellStyle name="Comma [00] 10" xfId="1619"/>
    <cellStyle name="Comma [00] 11" xfId="1620"/>
    <cellStyle name="Comma [00] 12" xfId="1621"/>
    <cellStyle name="Comma [00] 13" xfId="1622"/>
    <cellStyle name="Comma [00] 14" xfId="1623"/>
    <cellStyle name="Comma [00] 15" xfId="1624"/>
    <cellStyle name="Comma [00] 16" xfId="1625"/>
    <cellStyle name="Comma [00] 2" xfId="1626"/>
    <cellStyle name="Comma [00] 3" xfId="1627"/>
    <cellStyle name="Comma [00] 4" xfId="1628"/>
    <cellStyle name="Comma [00] 5" xfId="1629"/>
    <cellStyle name="Comma [00] 6" xfId="1630"/>
    <cellStyle name="Comma [00] 7" xfId="1631"/>
    <cellStyle name="Comma [00] 8" xfId="1632"/>
    <cellStyle name="Comma [00] 9" xfId="1633"/>
    <cellStyle name="Comma 0.0" xfId="1634"/>
    <cellStyle name="Comma 0.0%" xfId="1635"/>
    <cellStyle name="Comma 0.00" xfId="1636"/>
    <cellStyle name="Comma 0.00%" xfId="1637"/>
    <cellStyle name="Comma 0.000" xfId="1638"/>
    <cellStyle name="Comma 0.000%" xfId="1639"/>
    <cellStyle name="Comma 10" xfId="1640"/>
    <cellStyle name="Comma 10 10" xfId="1641"/>
    <cellStyle name="Comma 10 10 10" xfId="1642"/>
    <cellStyle name="Comma 10 10 2" xfId="1643"/>
    <cellStyle name="Comma 10 10 2 2" xfId="1644"/>
    <cellStyle name="Comma 10 10 2 3" xfId="1645"/>
    <cellStyle name="Comma 10 10 2 4" xfId="1646"/>
    <cellStyle name="Comma 10 10 3" xfId="1647"/>
    <cellStyle name="Comma 10 10 4" xfId="1648"/>
    <cellStyle name="Comma 10 10 5" xfId="1649"/>
    <cellStyle name="Comma 10 2" xfId="1650"/>
    <cellStyle name="Comma 10 2 2" xfId="1651"/>
    <cellStyle name="Comma 10 3" xfId="1652"/>
    <cellStyle name="Comma 10 3 2" xfId="1653"/>
    <cellStyle name="Comma 10 3 3 2" xfId="1654"/>
    <cellStyle name="Comma 10 4" xfId="1655"/>
    <cellStyle name="Comma 11" xfId="1656"/>
    <cellStyle name="Comma 11 2" xfId="1657"/>
    <cellStyle name="Comma 11 3" xfId="1658"/>
    <cellStyle name="Comma 12" xfId="1659"/>
    <cellStyle name="Comma 12 2" xfId="1660"/>
    <cellStyle name="Comma 12 2 2" xfId="1661"/>
    <cellStyle name="Comma 12 3" xfId="1662"/>
    <cellStyle name="Comma 13" xfId="1663"/>
    <cellStyle name="Comma 13 2" xfId="1664"/>
    <cellStyle name="Comma 13 2 2" xfId="1665"/>
    <cellStyle name="Comma 13 2 2 2" xfId="1666"/>
    <cellStyle name="Comma 13 2 2 2 2 2 4" xfId="1667"/>
    <cellStyle name="Comma 13 2 2 3" xfId="1668"/>
    <cellStyle name="Comma 13 2 2 4" xfId="1669"/>
    <cellStyle name="Comma 13 2 2 4 2" xfId="1670"/>
    <cellStyle name="Comma 13 2 3" xfId="1671"/>
    <cellStyle name="Comma 13 2 3 2" xfId="1672"/>
    <cellStyle name="Comma 13 2 4" xfId="1673"/>
    <cellStyle name="Comma 13 2 5" xfId="1674"/>
    <cellStyle name="Comma 13 3" xfId="1675"/>
    <cellStyle name="Comma 13 4" xfId="1676"/>
    <cellStyle name="Comma 14" xfId="1677"/>
    <cellStyle name="Comma 14 2" xfId="1678"/>
    <cellStyle name="Comma 14 2 2" xfId="1679"/>
    <cellStyle name="Comma 14 3" xfId="1680"/>
    <cellStyle name="Comma 15" xfId="1681"/>
    <cellStyle name="Comma 15 2" xfId="1682"/>
    <cellStyle name="Comma 15 3" xfId="1683"/>
    <cellStyle name="Comma 16" xfId="1684"/>
    <cellStyle name="Comma 16 2" xfId="1685"/>
    <cellStyle name="Comma 16 3" xfId="1686"/>
    <cellStyle name="Comma 16 3 2" xfId="1687"/>
    <cellStyle name="Comma 16 3 2 2" xfId="1688"/>
    <cellStyle name="Comma 16 3 2 2 2" xfId="1689"/>
    <cellStyle name="Comma 16 3 2 2 2 2" xfId="1690"/>
    <cellStyle name="Comma 16 3 2 2 2 3" xfId="1691"/>
    <cellStyle name="Comma 16 3 2 2 3" xfId="1692"/>
    <cellStyle name="Comma 16 3 2 2 4" xfId="1693"/>
    <cellStyle name="Comma 16 3 2 3" xfId="1694"/>
    <cellStyle name="Comma 16 3 2 3 2" xfId="1695"/>
    <cellStyle name="Comma 16 3 2 3 3" xfId="1696"/>
    <cellStyle name="Comma 16 3 2 4" xfId="1697"/>
    <cellStyle name="Comma 16 3 2 5" xfId="1698"/>
    <cellStyle name="Comma 16 3 2 6 2 2 2" xfId="1699"/>
    <cellStyle name="Comma 16 3 2 6 2 2 2 2" xfId="1700"/>
    <cellStyle name="Comma 16 3 3" xfId="1701"/>
    <cellStyle name="Comma 16 3 3 2" xfId="1702"/>
    <cellStyle name="Comma 16 3 3 2 2" xfId="1703"/>
    <cellStyle name="Comma 16 3 3 2 2 2" xfId="1704"/>
    <cellStyle name="Comma 16 3 3 2 2 3" xfId="1705"/>
    <cellStyle name="Comma 16 3 3 2 3" xfId="1706"/>
    <cellStyle name="Comma 16 3 3 2 4" xfId="1707"/>
    <cellStyle name="Comma 16 3 3 3" xfId="1708"/>
    <cellStyle name="Comma 16 3 3 3 2" xfId="1709"/>
    <cellStyle name="Comma 16 3 3 3 3" xfId="1710"/>
    <cellStyle name="Comma 16 3 3 4" xfId="1711"/>
    <cellStyle name="Comma 16 3 3 5" xfId="1712"/>
    <cellStyle name="Comma 16 3 4" xfId="1713"/>
    <cellStyle name="Comma 16 3 4 2" xfId="1714"/>
    <cellStyle name="Comma 16 3 4 2 2" xfId="1715"/>
    <cellStyle name="Comma 16 3 4 2 3" xfId="1716"/>
    <cellStyle name="Comma 16 3 4 3" xfId="1717"/>
    <cellStyle name="Comma 16 3 4 4" xfId="1718"/>
    <cellStyle name="Comma 16 3 5" xfId="1719"/>
    <cellStyle name="Comma 16 3 5 2" xfId="1720"/>
    <cellStyle name="Comma 16 3 5 3" xfId="1721"/>
    <cellStyle name="Comma 16 3 6" xfId="1722"/>
    <cellStyle name="Comma 16 3 7" xfId="1723"/>
    <cellStyle name="Comma 17" xfId="1724"/>
    <cellStyle name="Comma 17 2" xfId="1725"/>
    <cellStyle name="Comma 17 3" xfId="1726"/>
    <cellStyle name="Comma 17 4" xfId="1727"/>
    <cellStyle name="Comma 18" xfId="1728"/>
    <cellStyle name="Comma 18 2" xfId="1729"/>
    <cellStyle name="Comma 18 3" xfId="1730"/>
    <cellStyle name="Comma 19" xfId="1731"/>
    <cellStyle name="Comma 19 2" xfId="1732"/>
    <cellStyle name="Comma 2" xfId="1733"/>
    <cellStyle name="Comma 2 10" xfId="1734"/>
    <cellStyle name="Comma 2 11" xfId="1735"/>
    <cellStyle name="Comma 2 12" xfId="1736"/>
    <cellStyle name="Comma 2 13" xfId="1737"/>
    <cellStyle name="Comma 2 14" xfId="1738"/>
    <cellStyle name="Comma 2 15" xfId="1739"/>
    <cellStyle name="Comma 2 16" xfId="1740"/>
    <cellStyle name="Comma 2 17" xfId="1741"/>
    <cellStyle name="Comma 2 18" xfId="1742"/>
    <cellStyle name="Comma 2 19" xfId="1743"/>
    <cellStyle name="Comma 2 2" xfId="1744"/>
    <cellStyle name="Comma 2 2 10" xfId="1745"/>
    <cellStyle name="Comma 2 2 11" xfId="1746"/>
    <cellStyle name="Comma 2 2 12" xfId="1747"/>
    <cellStyle name="Comma 2 2 13" xfId="1748"/>
    <cellStyle name="Comma 2 2 14" xfId="1749"/>
    <cellStyle name="Comma 2 2 15" xfId="1750"/>
    <cellStyle name="Comma 2 2 16" xfId="1751"/>
    <cellStyle name="Comma 2 2 17" xfId="1752"/>
    <cellStyle name="Comma 2 2 18" xfId="1753"/>
    <cellStyle name="Comma 2 2 19" xfId="1754"/>
    <cellStyle name="Comma 2 2 2" xfId="1755"/>
    <cellStyle name="Comma 2 2 2 10" xfId="1756"/>
    <cellStyle name="Comma 2 2 2 11" xfId="1757"/>
    <cellStyle name="Comma 2 2 2 12" xfId="1758"/>
    <cellStyle name="Comma 2 2 2 13" xfId="1759"/>
    <cellStyle name="Comma 2 2 2 14" xfId="1760"/>
    <cellStyle name="Comma 2 2 2 15" xfId="1761"/>
    <cellStyle name="Comma 2 2 2 16" xfId="1762"/>
    <cellStyle name="Comma 2 2 2 17" xfId="1763"/>
    <cellStyle name="Comma 2 2 2 18" xfId="1764"/>
    <cellStyle name="Comma 2 2 2 19" xfId="1765"/>
    <cellStyle name="Comma 2 2 2 2" xfId="1766"/>
    <cellStyle name="Comma 2 2 2 2 2 2" xfId="1767"/>
    <cellStyle name="Comma 2 2 2 20" xfId="1768"/>
    <cellStyle name="Comma 2 2 2 21" xfId="1769"/>
    <cellStyle name="Comma 2 2 2 22" xfId="1770"/>
    <cellStyle name="Comma 2 2 2 23" xfId="1771"/>
    <cellStyle name="Comma 2 2 2 24" xfId="1772"/>
    <cellStyle name="Comma 2 2 2 3" xfId="1773"/>
    <cellStyle name="Comma 2 2 2 4" xfId="1774"/>
    <cellStyle name="Comma 2 2 2 5" xfId="1775"/>
    <cellStyle name="Comma 2 2 2 6" xfId="1776"/>
    <cellStyle name="Comma 2 2 2 7" xfId="1777"/>
    <cellStyle name="Comma 2 2 2 8" xfId="1778"/>
    <cellStyle name="Comma 2 2 2 9" xfId="1779"/>
    <cellStyle name="Comma 2 2 20" xfId="1780"/>
    <cellStyle name="Comma 2 2 21" xfId="1781"/>
    <cellStyle name="Comma 2 2 22" xfId="1782"/>
    <cellStyle name="Comma 2 2 23" xfId="1783"/>
    <cellStyle name="Comma 2 2 24" xfId="1784"/>
    <cellStyle name="Comma 2 2 25" xfId="1785"/>
    <cellStyle name="Comma 2 2 3" xfId="1786"/>
    <cellStyle name="Comma 2 2 4" xfId="1787"/>
    <cellStyle name="Comma 2 2 5" xfId="1788"/>
    <cellStyle name="Comma 2 2 6" xfId="1789"/>
    <cellStyle name="Comma 2 2 7" xfId="1790"/>
    <cellStyle name="Comma 2 2 8" xfId="1791"/>
    <cellStyle name="Comma 2 2 9" xfId="1792"/>
    <cellStyle name="Comma 2 2_05-12  KH trung han 2016-2020 - Liem Thinh edited" xfId="1793"/>
    <cellStyle name="Comma 2 20" xfId="1794"/>
    <cellStyle name="Comma 2 21" xfId="1795"/>
    <cellStyle name="Comma 2 22" xfId="1796"/>
    <cellStyle name="Comma 2 23" xfId="1797"/>
    <cellStyle name="Comma 2 24" xfId="1798"/>
    <cellStyle name="Comma 2 25" xfId="1799"/>
    <cellStyle name="Comma 2 26" xfId="1800"/>
    <cellStyle name="Comma 2 27" xfId="1801"/>
    <cellStyle name="Comma 2 28" xfId="1802"/>
    <cellStyle name="Comma 2 29" xfId="1803"/>
    <cellStyle name="Comma 2 3" xfId="1804"/>
    <cellStyle name="Comma 2 3 2" xfId="1805"/>
    <cellStyle name="Comma 2 3 2 11 5" xfId="1806"/>
    <cellStyle name="Comma 2 3 2 2" xfId="1807"/>
    <cellStyle name="Comma 2 3 2 3" xfId="1808"/>
    <cellStyle name="Comma 2 3 2 7 9" xfId="1809"/>
    <cellStyle name="Comma 2 3 3" xfId="1810"/>
    <cellStyle name="Comma 2 30" xfId="1811"/>
    <cellStyle name="Comma 2 31" xfId="1812"/>
    <cellStyle name="Comma 2 32" xfId="1813"/>
    <cellStyle name="Comma 2 4" xfId="1814"/>
    <cellStyle name="Comma 2 4 2" xfId="1815"/>
    <cellStyle name="Comma 2 5" xfId="1816"/>
    <cellStyle name="Comma 2 5 2" xfId="1817"/>
    <cellStyle name="Comma 2 5 3" xfId="1818"/>
    <cellStyle name="Comma 2 6" xfId="1819"/>
    <cellStyle name="Comma 2 6 2" xfId="1820"/>
    <cellStyle name="Comma 2 7" xfId="1821"/>
    <cellStyle name="Comma 2 8" xfId="1822"/>
    <cellStyle name="Comma 2 9" xfId="1823"/>
    <cellStyle name="Comma 2_05-12  KH trung han 2016-2020 - Liem Thinh edited" xfId="1824"/>
    <cellStyle name="Comma 20" xfId="1825"/>
    <cellStyle name="Comma 20 2" xfId="1826"/>
    <cellStyle name="Comma 20 3" xfId="1827"/>
    <cellStyle name="Comma 21" xfId="1828"/>
    <cellStyle name="Comma 21 2" xfId="1829"/>
    <cellStyle name="Comma 21 3" xfId="1830"/>
    <cellStyle name="Comma 22" xfId="1831"/>
    <cellStyle name="Comma 22 2" xfId="1832"/>
    <cellStyle name="Comma 22 3" xfId="1833"/>
    <cellStyle name="Comma 23" xfId="1834"/>
    <cellStyle name="Comma 23 2" xfId="1835"/>
    <cellStyle name="Comma 23 3" xfId="1836"/>
    <cellStyle name="Comma 24" xfId="1837"/>
    <cellStyle name="Comma 24 2" xfId="1838"/>
    <cellStyle name="Comma 24 3" xfId="1839"/>
    <cellStyle name="Comma 25" xfId="1840"/>
    <cellStyle name="Comma 25 2" xfId="1841"/>
    <cellStyle name="Comma 26" xfId="1842"/>
    <cellStyle name="Comma 26 2" xfId="1843"/>
    <cellStyle name="Comma 26 2 2" xfId="1844"/>
    <cellStyle name="Comma 27" xfId="1845"/>
    <cellStyle name="Comma 27 2" xfId="1846"/>
    <cellStyle name="Comma 28" xfId="1847"/>
    <cellStyle name="Comma 28 2" xfId="1848"/>
    <cellStyle name="Comma 28 2 2 4 2" xfId="1849"/>
    <cellStyle name="Comma 28 2 2 9" xfId="1850"/>
    <cellStyle name="Comma 29" xfId="1851"/>
    <cellStyle name="Comma 29 2" xfId="1852"/>
    <cellStyle name="Comma 3" xfId="1853"/>
    <cellStyle name="Comma 3 2" xfId="1854"/>
    <cellStyle name="Comma 3 2 10" xfId="1855"/>
    <cellStyle name="Comma 3 2 11" xfId="1856"/>
    <cellStyle name="Comma 3 2 12" xfId="1857"/>
    <cellStyle name="Comma 3 2 13" xfId="1858"/>
    <cellStyle name="Comma 3 2 14" xfId="1859"/>
    <cellStyle name="Comma 3 2 15" xfId="1860"/>
    <cellStyle name="Comma 3 2 2" xfId="1861"/>
    <cellStyle name="Comma 3 2 2 2" xfId="1862"/>
    <cellStyle name="Comma 3 2 2 3" xfId="1863"/>
    <cellStyle name="Comma 3 2 3" xfId="1864"/>
    <cellStyle name="Comma 3 2 3 2" xfId="1865"/>
    <cellStyle name="Comma 3 2 3 3" xfId="1866"/>
    <cellStyle name="Comma 3 2 4" xfId="1867"/>
    <cellStyle name="Comma 3 2 5" xfId="1868"/>
    <cellStyle name="Comma 3 2 6" xfId="1869"/>
    <cellStyle name="Comma 3 2 7" xfId="1870"/>
    <cellStyle name="Comma 3 2 8" xfId="1871"/>
    <cellStyle name="Comma 3 2 9" xfId="1872"/>
    <cellStyle name="Comma 3 3" xfId="1873"/>
    <cellStyle name="Comma 3 3 2" xfId="1874"/>
    <cellStyle name="Comma 3 3 3" xfId="1875"/>
    <cellStyle name="Comma 3 4" xfId="1876"/>
    <cellStyle name="Comma 3 4 2" xfId="1877"/>
    <cellStyle name="Comma 3 4 3" xfId="1878"/>
    <cellStyle name="Comma 3 5" xfId="1879"/>
    <cellStyle name="Comma 3 5 2" xfId="1880"/>
    <cellStyle name="Comma 3 6" xfId="1881"/>
    <cellStyle name="Comma 3 6 2" xfId="1882"/>
    <cellStyle name="Comma 3 7" xfId="1883"/>
    <cellStyle name="Comma 3 7 2" xfId="1884"/>
    <cellStyle name="Comma 3 8" xfId="1885"/>
    <cellStyle name="Comma 3 9" xfId="1886"/>
    <cellStyle name="Comma 30" xfId="1887"/>
    <cellStyle name="Comma 30 2" xfId="1888"/>
    <cellStyle name="Comma 31" xfId="1889"/>
    <cellStyle name="Comma 31 2" xfId="1890"/>
    <cellStyle name="Comma 32" xfId="1891"/>
    <cellStyle name="Comma 32 2" xfId="1892"/>
    <cellStyle name="Comma 32 2 2" xfId="1893"/>
    <cellStyle name="Comma 32 3" xfId="1894"/>
    <cellStyle name="Comma 33" xfId="1895"/>
    <cellStyle name="Comma 33 2" xfId="1896"/>
    <cellStyle name="Comma 34" xfId="1897"/>
    <cellStyle name="Comma 34 2" xfId="1898"/>
    <cellStyle name="Comma 35" xfId="1899"/>
    <cellStyle name="Comma 35 2" xfId="1900"/>
    <cellStyle name="Comma 35 3" xfId="1901"/>
    <cellStyle name="Comma 35 3 2" xfId="1902"/>
    <cellStyle name="Comma 35 3 2 2" xfId="1903"/>
    <cellStyle name="Comma 35 3 2 2 2" xfId="1904"/>
    <cellStyle name="Comma 35 3 2 2 3" xfId="1905"/>
    <cellStyle name="Comma 35 3 2 3" xfId="1906"/>
    <cellStyle name="Comma 35 3 2 4" xfId="1907"/>
    <cellStyle name="Comma 35 3 3" xfId="1908"/>
    <cellStyle name="Comma 35 3 3 2" xfId="1909"/>
    <cellStyle name="Comma 35 3 3 3" xfId="1910"/>
    <cellStyle name="Comma 35 3 4" xfId="1911"/>
    <cellStyle name="Comma 35 3 5" xfId="1912"/>
    <cellStyle name="Comma 35 4" xfId="1913"/>
    <cellStyle name="Comma 35 4 2" xfId="1914"/>
    <cellStyle name="Comma 35 4 2 2" xfId="1915"/>
    <cellStyle name="Comma 35 4 2 2 2" xfId="1916"/>
    <cellStyle name="Comma 35 4 2 2 3" xfId="1917"/>
    <cellStyle name="Comma 35 4 2 3" xfId="1918"/>
    <cellStyle name="Comma 35 4 2 4" xfId="1919"/>
    <cellStyle name="Comma 35 4 3" xfId="1920"/>
    <cellStyle name="Comma 35 4 3 2" xfId="1921"/>
    <cellStyle name="Comma 35 4 3 3" xfId="1922"/>
    <cellStyle name="Comma 35 4 4" xfId="1923"/>
    <cellStyle name="Comma 35 4 5" xfId="1924"/>
    <cellStyle name="Comma 35 5" xfId="1925"/>
    <cellStyle name="Comma 35 5 2" xfId="1926"/>
    <cellStyle name="Comma 35 5 2 2" xfId="1927"/>
    <cellStyle name="Comma 36" xfId="1928"/>
    <cellStyle name="Comma 36 2" xfId="1929"/>
    <cellStyle name="Comma 37" xfId="1930"/>
    <cellStyle name="Comma 37 2" xfId="1931"/>
    <cellStyle name="Comma 38" xfId="1932"/>
    <cellStyle name="Comma 39" xfId="1933"/>
    <cellStyle name="Comma 39 2" xfId="1934"/>
    <cellStyle name="Comma 4" xfId="1935"/>
    <cellStyle name="Comma 4 10" xfId="1936"/>
    <cellStyle name="Comma 4 10 2" xfId="1937"/>
    <cellStyle name="Comma 4 11" xfId="1938"/>
    <cellStyle name="Comma 4 12" xfId="1939"/>
    <cellStyle name="Comma 4 13" xfId="1940"/>
    <cellStyle name="Comma 4 14" xfId="1941"/>
    <cellStyle name="Comma 4 15" xfId="1942"/>
    <cellStyle name="Comma 4 16" xfId="1943"/>
    <cellStyle name="Comma 4 17" xfId="1944"/>
    <cellStyle name="Comma 4 18" xfId="1945"/>
    <cellStyle name="Comma 4 19" xfId="1946"/>
    <cellStyle name="Comma 4 2" xfId="1947"/>
    <cellStyle name="Comma 4 2 2" xfId="1948"/>
    <cellStyle name="Comma 4 2 2 3" xfId="1949"/>
    <cellStyle name="Comma 4 2 3" xfId="1950"/>
    <cellStyle name="Comma 4 2 3 2" xfId="1951"/>
    <cellStyle name="Comma 4 20" xfId="1952"/>
    <cellStyle name="Comma 4 3" xfId="1953"/>
    <cellStyle name="Comma 4 3 2" xfId="1954"/>
    <cellStyle name="Comma 4 3 2 2" xfId="1955"/>
    <cellStyle name="Comma 4 3 3" xfId="1956"/>
    <cellStyle name="Comma 4 3 4" xfId="1957"/>
    <cellStyle name="Comma 4 4" xfId="1958"/>
    <cellStyle name="Comma 4 4 2" xfId="1959"/>
    <cellStyle name="Comma 4 4 3" xfId="1960"/>
    <cellStyle name="Comma 4 4 4" xfId="1961"/>
    <cellStyle name="Comma 4 5" xfId="1962"/>
    <cellStyle name="Comma 4 6" xfId="1963"/>
    <cellStyle name="Comma 4 7" xfId="1964"/>
    <cellStyle name="Comma 4 8" xfId="1965"/>
    <cellStyle name="Comma 4 9" xfId="1966"/>
    <cellStyle name="Comma 4_THEO DOI THUC HIEN (GỐC 1)" xfId="1967"/>
    <cellStyle name="Comma 40" xfId="1968"/>
    <cellStyle name="Comma 40 2" xfId="1969"/>
    <cellStyle name="Comma 41" xfId="1970"/>
    <cellStyle name="Comma 42" xfId="1971"/>
    <cellStyle name="Comma 43" xfId="1972"/>
    <cellStyle name="Comma 44" xfId="1973"/>
    <cellStyle name="Comma 45" xfId="1974"/>
    <cellStyle name="Comma 46" xfId="1975"/>
    <cellStyle name="Comma 47" xfId="1976"/>
    <cellStyle name="Comma 48" xfId="1977"/>
    <cellStyle name="Comma 49" xfId="1978"/>
    <cellStyle name="Comma 5" xfId="1979"/>
    <cellStyle name="Comma 5 10" xfId="1980"/>
    <cellStyle name="Comma 5 11" xfId="1981"/>
    <cellStyle name="Comma 5 12" xfId="1982"/>
    <cellStyle name="Comma 5 13" xfId="1983"/>
    <cellStyle name="Comma 5 14" xfId="1984"/>
    <cellStyle name="Comma 5 15" xfId="1985"/>
    <cellStyle name="Comma 5 16" xfId="1986"/>
    <cellStyle name="Comma 5 17" xfId="1987"/>
    <cellStyle name="Comma 5 17 2" xfId="1988"/>
    <cellStyle name="Comma 5 17 3" xfId="1989"/>
    <cellStyle name="Comma 5 18" xfId="1990"/>
    <cellStyle name="Comma 5 19" xfId="1991"/>
    <cellStyle name="Comma 5 2" xfId="1992"/>
    <cellStyle name="Comma 5 20" xfId="1993"/>
    <cellStyle name="Comma 5 21" xfId="1994"/>
    <cellStyle name="Comma 5 21 2" xfId="1995"/>
    <cellStyle name="Comma 5 21 2 2" xfId="1996"/>
    <cellStyle name="Comma 5 21 2 2 2" xfId="1997"/>
    <cellStyle name="Comma 5 21 2 2 3" xfId="1998"/>
    <cellStyle name="Comma 5 21 2 3" xfId="1999"/>
    <cellStyle name="Comma 5 21 2 3 2" xfId="2000"/>
    <cellStyle name="Comma 5 21 2 3 3" xfId="2001"/>
    <cellStyle name="Comma 5 21 2 4" xfId="2002"/>
    <cellStyle name="Comma 5 21 2 5" xfId="2003"/>
    <cellStyle name="Comma 5 21 3" xfId="2004"/>
    <cellStyle name="Comma 5 21 3 2" xfId="2005"/>
    <cellStyle name="Comma 5 21 3 2 2" xfId="2006"/>
    <cellStyle name="Comma 5 21 3 2 3" xfId="2007"/>
    <cellStyle name="Comma 5 21 3 3" xfId="2008"/>
    <cellStyle name="Comma 5 21 3 4" xfId="2009"/>
    <cellStyle name="Comma 5 21 4" xfId="2010"/>
    <cellStyle name="Comma 5 21 4 2" xfId="2011"/>
    <cellStyle name="Comma 5 21 4 3" xfId="2012"/>
    <cellStyle name="Comma 5 21 5" xfId="2013"/>
    <cellStyle name="Comma 5 21 6" xfId="2014"/>
    <cellStyle name="Comma 5 22" xfId="2015"/>
    <cellStyle name="Comma 5 22 2" xfId="2016"/>
    <cellStyle name="Comma 5 22 2 2" xfId="2017"/>
    <cellStyle name="Comma 5 22 2 3" xfId="2018"/>
    <cellStyle name="Comma 5 22 3" xfId="2019"/>
    <cellStyle name="Comma 5 22 4" xfId="2020"/>
    <cellStyle name="Comma 5 23" xfId="2021"/>
    <cellStyle name="Comma 5 3" xfId="2022"/>
    <cellStyle name="Comma 5 3 2" xfId="2023"/>
    <cellStyle name="Comma 5 4" xfId="2024"/>
    <cellStyle name="Comma 5 4 2" xfId="2025"/>
    <cellStyle name="Comma 5 5" xfId="2026"/>
    <cellStyle name="Comma 5 5 2" xfId="2027"/>
    <cellStyle name="Comma 5 5 3" xfId="2028"/>
    <cellStyle name="Comma 5 6" xfId="2029"/>
    <cellStyle name="Comma 5 7" xfId="2030"/>
    <cellStyle name="Comma 5 8" xfId="2031"/>
    <cellStyle name="Comma 5 9" xfId="2032"/>
    <cellStyle name="Comma 5_05-12  KH trung han 2016-2020 - Liem Thinh edited" xfId="2033"/>
    <cellStyle name="Comma 50" xfId="2034"/>
    <cellStyle name="Comma 50 2" xfId="2035"/>
    <cellStyle name="Comma 50 2 2" xfId="2036"/>
    <cellStyle name="Comma 50 2 2 2" xfId="2037"/>
    <cellStyle name="Comma 50 2 2 3" xfId="2038"/>
    <cellStyle name="Comma 50 2 3" xfId="2039"/>
    <cellStyle name="Comma 50 2 4" xfId="2040"/>
    <cellStyle name="Comma 50 3" xfId="2041"/>
    <cellStyle name="Comma 50 3 2" xfId="2042"/>
    <cellStyle name="Comma 50 3 3" xfId="2043"/>
    <cellStyle name="Comma 50 4" xfId="2044"/>
    <cellStyle name="Comma 50 5" xfId="2045"/>
    <cellStyle name="Comma 51" xfId="2046"/>
    <cellStyle name="Comma 51 2" xfId="2047"/>
    <cellStyle name="Comma 51 2 2" xfId="2048"/>
    <cellStyle name="Comma 51 2 2 2" xfId="2049"/>
    <cellStyle name="Comma 51 2 2 3" xfId="2050"/>
    <cellStyle name="Comma 51 2 3" xfId="2051"/>
    <cellStyle name="Comma 51 2 4" xfId="2052"/>
    <cellStyle name="Comma 51 3" xfId="2053"/>
    <cellStyle name="Comma 51 3 2" xfId="2054"/>
    <cellStyle name="Comma 51 3 3" xfId="2055"/>
    <cellStyle name="Comma 51 4" xfId="2056"/>
    <cellStyle name="Comma 51 5" xfId="2057"/>
    <cellStyle name="Comma 52" xfId="2058"/>
    <cellStyle name="Comma 52 2" xfId="2059"/>
    <cellStyle name="Comma 53" xfId="2060"/>
    <cellStyle name="Comma 53 2" xfId="2061"/>
    <cellStyle name="Comma 53 2 2" xfId="2062"/>
    <cellStyle name="Comma 53 2 3" xfId="2063"/>
    <cellStyle name="Comma 53 3" xfId="2064"/>
    <cellStyle name="Comma 53 4" xfId="2065"/>
    <cellStyle name="Comma 54" xfId="2066"/>
    <cellStyle name="Comma 54 2" xfId="2067"/>
    <cellStyle name="Comma 55" xfId="2068"/>
    <cellStyle name="Comma 55 2" xfId="2069"/>
    <cellStyle name="Comma 55 3" xfId="2070"/>
    <cellStyle name="Comma 56" xfId="2071"/>
    <cellStyle name="Comma 57" xfId="2072"/>
    <cellStyle name="Comma 57 2" xfId="2073"/>
    <cellStyle name="Comma 57 4" xfId="2074"/>
    <cellStyle name="Comma 58" xfId="2075"/>
    <cellStyle name="Comma 59" xfId="2076"/>
    <cellStyle name="Comma 6" xfId="2077"/>
    <cellStyle name="Comma 6 2" xfId="2078"/>
    <cellStyle name="Comma 6 2 2" xfId="2079"/>
    <cellStyle name="Comma 6 3" xfId="2080"/>
    <cellStyle name="Comma 6 4" xfId="2081"/>
    <cellStyle name="Comma 60" xfId="2082"/>
    <cellStyle name="Comma 61" xfId="2083"/>
    <cellStyle name="Comma 62" xfId="2084"/>
    <cellStyle name="Comma 7" xfId="2085"/>
    <cellStyle name="Comma 7 2" xfId="2086"/>
    <cellStyle name="Comma 7 3" xfId="2087"/>
    <cellStyle name="Comma 7 3 2" xfId="2088"/>
    <cellStyle name="Comma 7 4" xfId="2089"/>
    <cellStyle name="Comma 7 5" xfId="2090"/>
    <cellStyle name="Comma 7 6" xfId="2091"/>
    <cellStyle name="Comma 7_20131129 Nhu cau 2014_TPCP ODA (co hoan ung)" xfId="2092"/>
    <cellStyle name="Comma 78" xfId="2093"/>
    <cellStyle name="Comma 8" xfId="2094"/>
    <cellStyle name="Comma 8 2" xfId="2095"/>
    <cellStyle name="Comma 8 2 2" xfId="2096"/>
    <cellStyle name="Comma 8 3" xfId="2097"/>
    <cellStyle name="Comma 8 4" xfId="2098"/>
    <cellStyle name="Comma 8 5" xfId="2099"/>
    <cellStyle name="Comma 9" xfId="2100"/>
    <cellStyle name="Comma 9 2" xfId="2101"/>
    <cellStyle name="Comma 9 2 2" xfId="2102"/>
    <cellStyle name="Comma 9 2 3" xfId="2103"/>
    <cellStyle name="Comma 9 3" xfId="2104"/>
    <cellStyle name="Comma 9 3 2" xfId="2105"/>
    <cellStyle name="Comma 9 3 3" xfId="2106"/>
    <cellStyle name="Comma 9 4" xfId="2107"/>
    <cellStyle name="Comma 9 5" xfId="2108"/>
    <cellStyle name="comma zerodec" xfId="2109"/>
    <cellStyle name="Comma0" xfId="2110"/>
    <cellStyle name="Comma0 10" xfId="2111"/>
    <cellStyle name="Comma0 11" xfId="2112"/>
    <cellStyle name="Comma0 12" xfId="2113"/>
    <cellStyle name="Comma0 13" xfId="2114"/>
    <cellStyle name="Comma0 14" xfId="2115"/>
    <cellStyle name="Comma0 15" xfId="2116"/>
    <cellStyle name="Comma0 16" xfId="2117"/>
    <cellStyle name="Comma0 2" xfId="2118"/>
    <cellStyle name="Comma0 2 2" xfId="2119"/>
    <cellStyle name="Comma0 3" xfId="2120"/>
    <cellStyle name="Comma0 4" xfId="2121"/>
    <cellStyle name="Comma0 5" xfId="2122"/>
    <cellStyle name="Comma0 6" xfId="2123"/>
    <cellStyle name="Comma0 7" xfId="2124"/>
    <cellStyle name="Comma0 8" xfId="2125"/>
    <cellStyle name="Comma0 9" xfId="2126"/>
    <cellStyle name="Company Name" xfId="2127"/>
    <cellStyle name="cong" xfId="2128"/>
    <cellStyle name="Copied" xfId="2129"/>
    <cellStyle name="Co聭ma_Sheet1" xfId="2130"/>
    <cellStyle name="CR Comma" xfId="2131"/>
    <cellStyle name="CR Currency" xfId="2132"/>
    <cellStyle name="Credit" xfId="2133"/>
    <cellStyle name="Credit subtotal" xfId="2134"/>
    <cellStyle name="Credit subtotal 2" xfId="2135"/>
    <cellStyle name="Credit Total" xfId="2136"/>
    <cellStyle name="Cࡵrrency_Sheet1_PRODUCTĠ" xfId="2137"/>
    <cellStyle name="Curråncy [0]_FCST_RESULTS" xfId="2138"/>
    <cellStyle name="Currency %" xfId="2139"/>
    <cellStyle name="Currency % 10" xfId="2140"/>
    <cellStyle name="Currency % 11" xfId="2141"/>
    <cellStyle name="Currency % 12" xfId="2142"/>
    <cellStyle name="Currency % 13" xfId="2143"/>
    <cellStyle name="Currency % 14" xfId="2144"/>
    <cellStyle name="Currency % 15" xfId="2145"/>
    <cellStyle name="Currency % 2" xfId="2146"/>
    <cellStyle name="Currency % 3" xfId="2147"/>
    <cellStyle name="Currency % 4" xfId="2148"/>
    <cellStyle name="Currency % 5" xfId="2149"/>
    <cellStyle name="Currency % 6" xfId="2150"/>
    <cellStyle name="Currency % 7" xfId="2151"/>
    <cellStyle name="Currency % 8" xfId="2152"/>
    <cellStyle name="Currency % 9" xfId="2153"/>
    <cellStyle name="Currency %_05-12  KH trung han 2016-2020 - Liem Thinh edited" xfId="2154"/>
    <cellStyle name="Currency [0] 2" xfId="2155"/>
    <cellStyle name="Currency [0] 2 2" xfId="2156"/>
    <cellStyle name="Currency [0]ßmud plant bolted_RESULTS" xfId="2157"/>
    <cellStyle name="Currency [00]" xfId="2158"/>
    <cellStyle name="Currency [00] 10" xfId="2159"/>
    <cellStyle name="Currency [00] 11" xfId="2160"/>
    <cellStyle name="Currency [00] 12" xfId="2161"/>
    <cellStyle name="Currency [00] 13" xfId="2162"/>
    <cellStyle name="Currency [00] 14" xfId="2163"/>
    <cellStyle name="Currency [00] 15" xfId="2164"/>
    <cellStyle name="Currency [00] 16" xfId="2165"/>
    <cellStyle name="Currency [00] 2" xfId="2166"/>
    <cellStyle name="Currency [00] 3" xfId="2167"/>
    <cellStyle name="Currency [00] 4" xfId="2168"/>
    <cellStyle name="Currency [00] 5" xfId="2169"/>
    <cellStyle name="Currency [00] 6" xfId="2170"/>
    <cellStyle name="Currency [00] 7" xfId="2171"/>
    <cellStyle name="Currency [00] 8" xfId="2172"/>
    <cellStyle name="Currency [00] 9" xfId="2173"/>
    <cellStyle name="Currency 0.0" xfId="2174"/>
    <cellStyle name="Currency 0.0%" xfId="2175"/>
    <cellStyle name="Currency 0.0_05-12  KH trung han 2016-2020 - Liem Thinh edited" xfId="2176"/>
    <cellStyle name="Currency 0.00" xfId="2177"/>
    <cellStyle name="Currency 0.00%" xfId="2178"/>
    <cellStyle name="Currency 0.00_05-12  KH trung han 2016-2020 - Liem Thinh edited" xfId="2179"/>
    <cellStyle name="Currency 0.000" xfId="2180"/>
    <cellStyle name="Currency 0.000%" xfId="2181"/>
    <cellStyle name="Currency 0.000_05-12  KH trung han 2016-2020 - Liem Thinh edited" xfId="2182"/>
    <cellStyle name="Currency 2" xfId="2183"/>
    <cellStyle name="Currency 2 10" xfId="2184"/>
    <cellStyle name="Currency 2 11" xfId="2185"/>
    <cellStyle name="Currency 2 12" xfId="2186"/>
    <cellStyle name="Currency 2 13" xfId="2187"/>
    <cellStyle name="Currency 2 14" xfId="2188"/>
    <cellStyle name="Currency 2 15" xfId="2189"/>
    <cellStyle name="Currency 2 16" xfId="2190"/>
    <cellStyle name="Currency 2 2" xfId="2191"/>
    <cellStyle name="Currency 2 3" xfId="2192"/>
    <cellStyle name="Currency 2 4" xfId="2193"/>
    <cellStyle name="Currency 2 5" xfId="2194"/>
    <cellStyle name="Currency 2 6" xfId="2195"/>
    <cellStyle name="Currency 2 7" xfId="2196"/>
    <cellStyle name="Currency 2 8" xfId="2197"/>
    <cellStyle name="Currency 2 9" xfId="2198"/>
    <cellStyle name="Currency 3" xfId="2199"/>
    <cellStyle name="Currency 3 2" xfId="2200"/>
    <cellStyle name="Currency![0]_FCSt (2)" xfId="2201"/>
    <cellStyle name="Currency0" xfId="2202"/>
    <cellStyle name="Currency0 10" xfId="2203"/>
    <cellStyle name="Currency0 11" xfId="2204"/>
    <cellStyle name="Currency0 12" xfId="2205"/>
    <cellStyle name="Currency0 13" xfId="2206"/>
    <cellStyle name="Currency0 14" xfId="2207"/>
    <cellStyle name="Currency0 15" xfId="2208"/>
    <cellStyle name="Currency0 16" xfId="2209"/>
    <cellStyle name="Currency0 2" xfId="2210"/>
    <cellStyle name="Currency0 2 2" xfId="2211"/>
    <cellStyle name="Currency0 3" xfId="2212"/>
    <cellStyle name="Currency0 4" xfId="2213"/>
    <cellStyle name="Currency0 5" xfId="2214"/>
    <cellStyle name="Currency0 6" xfId="2215"/>
    <cellStyle name="Currency0 7" xfId="2216"/>
    <cellStyle name="Currency0 8" xfId="2217"/>
    <cellStyle name="Currency0 9" xfId="2218"/>
    <cellStyle name="Currency1" xfId="2219"/>
    <cellStyle name="Currency1 10" xfId="2220"/>
    <cellStyle name="Currency1 11" xfId="2221"/>
    <cellStyle name="Currency1 12" xfId="2222"/>
    <cellStyle name="Currency1 13" xfId="2223"/>
    <cellStyle name="Currency1 14" xfId="2224"/>
    <cellStyle name="Currency1 15" xfId="2225"/>
    <cellStyle name="Currency1 16" xfId="2226"/>
    <cellStyle name="Currency1 2" xfId="2227"/>
    <cellStyle name="Currency1 2 2" xfId="2228"/>
    <cellStyle name="Currency1 3" xfId="2229"/>
    <cellStyle name="Currency1 4" xfId="2230"/>
    <cellStyle name="Currency1 5" xfId="2231"/>
    <cellStyle name="Currency1 6" xfId="2232"/>
    <cellStyle name="Currency1 7" xfId="2233"/>
    <cellStyle name="Currency1 8" xfId="2234"/>
    <cellStyle name="Currency1 9" xfId="2235"/>
    <cellStyle name="D1" xfId="2236"/>
    <cellStyle name="Date" xfId="2237"/>
    <cellStyle name="Date 10" xfId="2238"/>
    <cellStyle name="Date 11" xfId="2239"/>
    <cellStyle name="Date 12" xfId="2240"/>
    <cellStyle name="Date 13" xfId="2241"/>
    <cellStyle name="Date 14" xfId="2242"/>
    <cellStyle name="Date 15" xfId="2243"/>
    <cellStyle name="Date 16" xfId="2244"/>
    <cellStyle name="Date 2" xfId="2245"/>
    <cellStyle name="Date 2 2" xfId="2246"/>
    <cellStyle name="Date 3" xfId="2247"/>
    <cellStyle name="Date 4" xfId="2248"/>
    <cellStyle name="Date 5" xfId="2249"/>
    <cellStyle name="Date 6" xfId="2250"/>
    <cellStyle name="Date 7" xfId="2251"/>
    <cellStyle name="Date 8" xfId="2252"/>
    <cellStyle name="Date 9" xfId="2253"/>
    <cellStyle name="Date Short" xfId="2254"/>
    <cellStyle name="Date Short 2" xfId="2255"/>
    <cellStyle name="Date_Book1" xfId="2256"/>
    <cellStyle name="Dấu_phảy" xfId="5209" builtinId="3"/>
    <cellStyle name="DAUDE" xfId="2257"/>
    <cellStyle name="Debit" xfId="2258"/>
    <cellStyle name="Debit subtotal" xfId="2259"/>
    <cellStyle name="Debit subtotal 2" xfId="2260"/>
    <cellStyle name="Debit Total" xfId="2261"/>
    <cellStyle name="DELTA" xfId="2262"/>
    <cellStyle name="DELTA 10" xfId="2263"/>
    <cellStyle name="DELTA 11" xfId="2264"/>
    <cellStyle name="DELTA 12" xfId="2265"/>
    <cellStyle name="DELTA 13" xfId="2266"/>
    <cellStyle name="DELTA 14" xfId="2267"/>
    <cellStyle name="DELTA 15" xfId="2268"/>
    <cellStyle name="DELTA 2" xfId="2269"/>
    <cellStyle name="DELTA 3" xfId="2270"/>
    <cellStyle name="DELTA 4" xfId="2271"/>
    <cellStyle name="DELTA 5" xfId="2272"/>
    <cellStyle name="DELTA 6" xfId="2273"/>
    <cellStyle name="DELTA 7" xfId="2274"/>
    <cellStyle name="DELTA 8" xfId="2275"/>
    <cellStyle name="DELTA 9" xfId="2276"/>
    <cellStyle name="Dezimal [0]_35ERI8T2gbIEMixb4v26icuOo" xfId="2277"/>
    <cellStyle name="Dezimal_35ERI8T2gbIEMixb4v26icuOo" xfId="2278"/>
    <cellStyle name="Dg" xfId="2279"/>
    <cellStyle name="Dgia" xfId="2280"/>
    <cellStyle name="Dgia 2" xfId="2281"/>
    <cellStyle name="Dollar (zero dec)" xfId="2282"/>
    <cellStyle name="Dollar (zero dec) 10" xfId="2283"/>
    <cellStyle name="Dollar (zero dec) 11" xfId="2284"/>
    <cellStyle name="Dollar (zero dec) 12" xfId="2285"/>
    <cellStyle name="Dollar (zero dec) 13" xfId="2286"/>
    <cellStyle name="Dollar (zero dec) 14" xfId="2287"/>
    <cellStyle name="Dollar (zero dec) 15" xfId="2288"/>
    <cellStyle name="Dollar (zero dec) 16" xfId="2289"/>
    <cellStyle name="Dollar (zero dec) 2" xfId="2290"/>
    <cellStyle name="Dollar (zero dec) 2 2" xfId="2291"/>
    <cellStyle name="Dollar (zero dec) 3" xfId="2292"/>
    <cellStyle name="Dollar (zero dec) 4" xfId="2293"/>
    <cellStyle name="Dollar (zero dec) 5" xfId="2294"/>
    <cellStyle name="Dollar (zero dec) 6" xfId="2295"/>
    <cellStyle name="Dollar (zero dec) 7" xfId="2296"/>
    <cellStyle name="Dollar (zero dec) 8" xfId="2297"/>
    <cellStyle name="Dollar (zero dec) 9" xfId="2298"/>
    <cellStyle name="Don gia" xfId="2299"/>
    <cellStyle name="Dziesi?tny [0]_Invoices2001Slovakia" xfId="2300"/>
    <cellStyle name="Dziesi?tny_Invoices2001Slovakia" xfId="2301"/>
    <cellStyle name="Dziesietny [0]_Invoices2001Slovakia" xfId="2302"/>
    <cellStyle name="Dziesiętny [0]_Invoices2001Slovakia" xfId="2303"/>
    <cellStyle name="Dziesietny [0]_Invoices2001Slovakia 2" xfId="2304"/>
    <cellStyle name="Dziesiętny [0]_Invoices2001Slovakia 2" xfId="2305"/>
    <cellStyle name="Dziesietny [0]_Invoices2001Slovakia 3" xfId="2306"/>
    <cellStyle name="Dziesiętny [0]_Invoices2001Slovakia 3" xfId="2307"/>
    <cellStyle name="Dziesietny [0]_Invoices2001Slovakia 4" xfId="2308"/>
    <cellStyle name="Dziesiętny [0]_Invoices2001Slovakia 4" xfId="2309"/>
    <cellStyle name="Dziesietny [0]_Invoices2001Slovakia 5" xfId="2310"/>
    <cellStyle name="Dziesiętny [0]_Invoices2001Slovakia 5" xfId="2311"/>
    <cellStyle name="Dziesietny [0]_Invoices2001Slovakia 6" xfId="2312"/>
    <cellStyle name="Dziesiętny [0]_Invoices2001Slovakia 6" xfId="2313"/>
    <cellStyle name="Dziesietny [0]_Invoices2001Slovakia 7" xfId="2314"/>
    <cellStyle name="Dziesiętny [0]_Invoices2001Slovakia 7" xfId="2315"/>
    <cellStyle name="Dziesietny [0]_Invoices2001Slovakia_01_Nha so 1_Dien" xfId="2316"/>
    <cellStyle name="Dziesiętny [0]_Invoices2001Slovakia_01_Nha so 1_Dien" xfId="2317"/>
    <cellStyle name="Dziesietny [0]_Invoices2001Slovakia_05-12  KH trung han 2016-2020 - Liem Thinh edited" xfId="2318"/>
    <cellStyle name="Dziesiętny [0]_Invoices2001Slovakia_05-12  KH trung han 2016-2020 - Liem Thinh edited" xfId="2319"/>
    <cellStyle name="Dziesietny [0]_Invoices2001Slovakia_10_Nha so 10_Dien1" xfId="2320"/>
    <cellStyle name="Dziesiętny [0]_Invoices2001Slovakia_10_Nha so 10_Dien1" xfId="2321"/>
    <cellStyle name="Dziesietny [0]_Invoices2001Slovakia_Book1" xfId="2322"/>
    <cellStyle name="Dziesiętny [0]_Invoices2001Slovakia_Book1" xfId="2323"/>
    <cellStyle name="Dziesietny [0]_Invoices2001Slovakia_Book1_1" xfId="2324"/>
    <cellStyle name="Dziesiętny [0]_Invoices2001Slovakia_Book1_1" xfId="2325"/>
    <cellStyle name="Dziesietny [0]_Invoices2001Slovakia_Book1_1_Book1" xfId="2326"/>
    <cellStyle name="Dziesiętny [0]_Invoices2001Slovakia_Book1_1_Book1" xfId="2327"/>
    <cellStyle name="Dziesietny [0]_Invoices2001Slovakia_Book1_2" xfId="2328"/>
    <cellStyle name="Dziesiętny [0]_Invoices2001Slovakia_Book1_2" xfId="2329"/>
    <cellStyle name="Dziesietny [0]_Invoices2001Slovakia_Book1_Nhu cau von ung truoc 2011 Tha h Hoa + Nge An gui TW" xfId="2330"/>
    <cellStyle name="Dziesiętny [0]_Invoices2001Slovakia_Book1_Nhu cau von ung truoc 2011 Tha h Hoa + Nge An gui TW" xfId="2331"/>
    <cellStyle name="Dziesietny [0]_Invoices2001Slovakia_Book1_Tong hop Cac tuyen(9-1-06)" xfId="2332"/>
    <cellStyle name="Dziesiętny [0]_Invoices2001Slovakia_Book1_Tong hop Cac tuyen(9-1-06)" xfId="2333"/>
    <cellStyle name="Dziesietny [0]_Invoices2001Slovakia_Book1_ung truoc 2011 NSTW Thanh Hoa + Nge An gui Thu 12-5" xfId="2334"/>
    <cellStyle name="Dziesiętny [0]_Invoices2001Slovakia_Book1_ung truoc 2011 NSTW Thanh Hoa + Nge An gui Thu 12-5" xfId="2335"/>
    <cellStyle name="Dziesietny [0]_Invoices2001Slovakia_Copy of 05-12  KH trung han 2016-2020 - Liem Thinh edited (1)" xfId="2336"/>
    <cellStyle name="Dziesiętny [0]_Invoices2001Slovakia_Copy of 05-12  KH trung han 2016-2020 - Liem Thinh edited (1)" xfId="2337"/>
    <cellStyle name="Dziesietny [0]_Invoices2001Slovakia_d-uong+TDT" xfId="2338"/>
    <cellStyle name="Dziesiętny [0]_Invoices2001Slovakia_KH TPCP 2016-2020 (tong hop)" xfId="2339"/>
    <cellStyle name="Dziesietny [0]_Invoices2001Slovakia_Nha bao ve(28-7-05)" xfId="2340"/>
    <cellStyle name="Dziesiętny [0]_Invoices2001Slovakia_Nha bao ve(28-7-05)" xfId="2341"/>
    <cellStyle name="Dziesietny [0]_Invoices2001Slovakia_NHA de xe nguyen du" xfId="2342"/>
    <cellStyle name="Dziesiętny [0]_Invoices2001Slovakia_NHA de xe nguyen du" xfId="2343"/>
    <cellStyle name="Dziesietny [0]_Invoices2001Slovakia_Nhalamviec VTC(25-1-05)" xfId="2344"/>
    <cellStyle name="Dziesiętny [0]_Invoices2001Slovakia_Nhalamviec VTC(25-1-05)" xfId="2345"/>
    <cellStyle name="Dziesietny [0]_Invoices2001Slovakia_Nhu cau von ung truoc 2011 Tha h Hoa + Nge An gui TW" xfId="2346"/>
    <cellStyle name="Dziesiętny [0]_Invoices2001Slovakia_TDT KHANH HOA" xfId="2347"/>
    <cellStyle name="Dziesietny [0]_Invoices2001Slovakia_TDT KHANH HOA_Tong hop Cac tuyen(9-1-06)" xfId="2348"/>
    <cellStyle name="Dziesiętny [0]_Invoices2001Slovakia_TDT KHANH HOA_Tong hop Cac tuyen(9-1-06)" xfId="2349"/>
    <cellStyle name="Dziesietny [0]_Invoices2001Slovakia_TDT quangngai" xfId="2350"/>
    <cellStyle name="Dziesiętny [0]_Invoices2001Slovakia_TDT quangngai" xfId="2351"/>
    <cellStyle name="Dziesietny [0]_Invoices2001Slovakia_TMDT(10-5-06)" xfId="2352"/>
    <cellStyle name="Dziesietny_Invoices2001Slovakia" xfId="2353"/>
    <cellStyle name="Dziesiętny_Invoices2001Slovakia" xfId="2354"/>
    <cellStyle name="Dziesietny_Invoices2001Slovakia 2" xfId="2355"/>
    <cellStyle name="Dziesiętny_Invoices2001Slovakia 2" xfId="2356"/>
    <cellStyle name="Dziesietny_Invoices2001Slovakia 3" xfId="2357"/>
    <cellStyle name="Dziesiętny_Invoices2001Slovakia 3" xfId="2358"/>
    <cellStyle name="Dziesietny_Invoices2001Slovakia 4" xfId="2359"/>
    <cellStyle name="Dziesiętny_Invoices2001Slovakia 4" xfId="2360"/>
    <cellStyle name="Dziesietny_Invoices2001Slovakia 5" xfId="2361"/>
    <cellStyle name="Dziesiętny_Invoices2001Slovakia 5" xfId="2362"/>
    <cellStyle name="Dziesietny_Invoices2001Slovakia 6" xfId="2363"/>
    <cellStyle name="Dziesiętny_Invoices2001Slovakia 6" xfId="2364"/>
    <cellStyle name="Dziesietny_Invoices2001Slovakia 7" xfId="2365"/>
    <cellStyle name="Dziesiętny_Invoices2001Slovakia 7" xfId="2366"/>
    <cellStyle name="Dziesietny_Invoices2001Slovakia_01_Nha so 1_Dien" xfId="2367"/>
    <cellStyle name="Dziesiętny_Invoices2001Slovakia_01_Nha so 1_Dien" xfId="2368"/>
    <cellStyle name="Dziesietny_Invoices2001Slovakia_05-12  KH trung han 2016-2020 - Liem Thinh edited" xfId="2369"/>
    <cellStyle name="Dziesiętny_Invoices2001Slovakia_05-12  KH trung han 2016-2020 - Liem Thinh edited" xfId="2370"/>
    <cellStyle name="Dziesietny_Invoices2001Slovakia_10_Nha so 10_Dien1" xfId="2371"/>
    <cellStyle name="Dziesiętny_Invoices2001Slovakia_10_Nha so 10_Dien1" xfId="2372"/>
    <cellStyle name="Dziesietny_Invoices2001Slovakia_Book1" xfId="2373"/>
    <cellStyle name="Dziesiętny_Invoices2001Slovakia_Book1" xfId="2374"/>
    <cellStyle name="Dziesietny_Invoices2001Slovakia_Book1_1" xfId="2375"/>
    <cellStyle name="Dziesiętny_Invoices2001Slovakia_Book1_1" xfId="2376"/>
    <cellStyle name="Dziesietny_Invoices2001Slovakia_Book1_1_Book1" xfId="2377"/>
    <cellStyle name="Dziesiętny_Invoices2001Slovakia_Book1_1_Book1" xfId="2378"/>
    <cellStyle name="Dziesietny_Invoices2001Slovakia_Book1_2" xfId="2379"/>
    <cellStyle name="Dziesiętny_Invoices2001Slovakia_Book1_2" xfId="2380"/>
    <cellStyle name="Dziesietny_Invoices2001Slovakia_Book1_Nhu cau von ung truoc 2011 Tha h Hoa + Nge An gui TW" xfId="2381"/>
    <cellStyle name="Dziesiętny_Invoices2001Slovakia_Book1_Nhu cau von ung truoc 2011 Tha h Hoa + Nge An gui TW" xfId="2382"/>
    <cellStyle name="Dziesietny_Invoices2001Slovakia_Book1_Tong hop Cac tuyen(9-1-06)" xfId="2383"/>
    <cellStyle name="Dziesiętny_Invoices2001Slovakia_Book1_Tong hop Cac tuyen(9-1-06)" xfId="2384"/>
    <cellStyle name="Dziesietny_Invoices2001Slovakia_Book1_ung truoc 2011 NSTW Thanh Hoa + Nge An gui Thu 12-5" xfId="2385"/>
    <cellStyle name="Dziesiętny_Invoices2001Slovakia_Book1_ung truoc 2011 NSTW Thanh Hoa + Nge An gui Thu 12-5" xfId="2386"/>
    <cellStyle name="Dziesietny_Invoices2001Slovakia_Copy of 05-12  KH trung han 2016-2020 - Liem Thinh edited (1)" xfId="2387"/>
    <cellStyle name="Dziesiętny_Invoices2001Slovakia_Copy of 05-12  KH trung han 2016-2020 - Liem Thinh edited (1)" xfId="2388"/>
    <cellStyle name="Dziesietny_Invoices2001Slovakia_d-uong+TDT" xfId="2389"/>
    <cellStyle name="Dziesiętny_Invoices2001Slovakia_KH TPCP 2016-2020 (tong hop)" xfId="2390"/>
    <cellStyle name="Dziesietny_Invoices2001Slovakia_Nha bao ve(28-7-05)" xfId="2391"/>
    <cellStyle name="Dziesiętny_Invoices2001Slovakia_Nha bao ve(28-7-05)" xfId="2392"/>
    <cellStyle name="Dziesietny_Invoices2001Slovakia_NHA de xe nguyen du" xfId="2393"/>
    <cellStyle name="Dziesiętny_Invoices2001Slovakia_NHA de xe nguyen du" xfId="2394"/>
    <cellStyle name="Dziesietny_Invoices2001Slovakia_Nhalamviec VTC(25-1-05)" xfId="2395"/>
    <cellStyle name="Dziesiętny_Invoices2001Slovakia_Nhalamviec VTC(25-1-05)" xfId="2396"/>
    <cellStyle name="Dziesietny_Invoices2001Slovakia_Nhu cau von ung truoc 2011 Tha h Hoa + Nge An gui TW" xfId="2397"/>
    <cellStyle name="Dziesiętny_Invoices2001Slovakia_TDT KHANH HOA" xfId="2398"/>
    <cellStyle name="Dziesietny_Invoices2001Slovakia_TDT KHANH HOA_Tong hop Cac tuyen(9-1-06)" xfId="2399"/>
    <cellStyle name="Dziesiętny_Invoices2001Slovakia_TDT KHANH HOA_Tong hop Cac tuyen(9-1-06)" xfId="2400"/>
    <cellStyle name="Dziesietny_Invoices2001Slovakia_TDT quangngai" xfId="2401"/>
    <cellStyle name="Dziesiętny_Invoices2001Slovakia_TDT quangngai" xfId="2402"/>
    <cellStyle name="Dziesietny_Invoices2001Slovakia_TMDT(10-5-06)" xfId="2403"/>
    <cellStyle name="e" xfId="2404"/>
    <cellStyle name="Enter Currency (0)" xfId="2405"/>
    <cellStyle name="Enter Currency (0) 10" xfId="2406"/>
    <cellStyle name="Enter Currency (0) 11" xfId="2407"/>
    <cellStyle name="Enter Currency (0) 12" xfId="2408"/>
    <cellStyle name="Enter Currency (0) 13" xfId="2409"/>
    <cellStyle name="Enter Currency (0) 14" xfId="2410"/>
    <cellStyle name="Enter Currency (0) 15" xfId="2411"/>
    <cellStyle name="Enter Currency (0) 16" xfId="2412"/>
    <cellStyle name="Enter Currency (0) 2" xfId="2413"/>
    <cellStyle name="Enter Currency (0) 3" xfId="2414"/>
    <cellStyle name="Enter Currency (0) 4" xfId="2415"/>
    <cellStyle name="Enter Currency (0) 5" xfId="2416"/>
    <cellStyle name="Enter Currency (0) 6" xfId="2417"/>
    <cellStyle name="Enter Currency (0) 7" xfId="2418"/>
    <cellStyle name="Enter Currency (0) 8" xfId="2419"/>
    <cellStyle name="Enter Currency (0) 9" xfId="2420"/>
    <cellStyle name="Enter Currency (2)" xfId="2421"/>
    <cellStyle name="Enter Currency (2) 10" xfId="2422"/>
    <cellStyle name="Enter Currency (2) 11" xfId="2423"/>
    <cellStyle name="Enter Currency (2) 12" xfId="2424"/>
    <cellStyle name="Enter Currency (2) 13" xfId="2425"/>
    <cellStyle name="Enter Currency (2) 14" xfId="2426"/>
    <cellStyle name="Enter Currency (2) 15" xfId="2427"/>
    <cellStyle name="Enter Currency (2) 16" xfId="2428"/>
    <cellStyle name="Enter Currency (2) 2" xfId="2429"/>
    <cellStyle name="Enter Currency (2) 3" xfId="2430"/>
    <cellStyle name="Enter Currency (2) 4" xfId="2431"/>
    <cellStyle name="Enter Currency (2) 5" xfId="2432"/>
    <cellStyle name="Enter Currency (2) 6" xfId="2433"/>
    <cellStyle name="Enter Currency (2) 7" xfId="2434"/>
    <cellStyle name="Enter Currency (2) 8" xfId="2435"/>
    <cellStyle name="Enter Currency (2) 9" xfId="2436"/>
    <cellStyle name="Enter Units (0)" xfId="2437"/>
    <cellStyle name="Enter Units (0) 10" xfId="2438"/>
    <cellStyle name="Enter Units (0) 11" xfId="2439"/>
    <cellStyle name="Enter Units (0) 12" xfId="2440"/>
    <cellStyle name="Enter Units (0) 13" xfId="2441"/>
    <cellStyle name="Enter Units (0) 14" xfId="2442"/>
    <cellStyle name="Enter Units (0) 15" xfId="2443"/>
    <cellStyle name="Enter Units (0) 16" xfId="2444"/>
    <cellStyle name="Enter Units (0) 2" xfId="2445"/>
    <cellStyle name="Enter Units (0) 3" xfId="2446"/>
    <cellStyle name="Enter Units (0) 4" xfId="2447"/>
    <cellStyle name="Enter Units (0) 5" xfId="2448"/>
    <cellStyle name="Enter Units (0) 6" xfId="2449"/>
    <cellStyle name="Enter Units (0) 7" xfId="2450"/>
    <cellStyle name="Enter Units (0) 8" xfId="2451"/>
    <cellStyle name="Enter Units (0) 9" xfId="2452"/>
    <cellStyle name="Enter Units (1)" xfId="2453"/>
    <cellStyle name="Enter Units (1) 10" xfId="2454"/>
    <cellStyle name="Enter Units (1) 11" xfId="2455"/>
    <cellStyle name="Enter Units (1) 12" xfId="2456"/>
    <cellStyle name="Enter Units (1) 13" xfId="2457"/>
    <cellStyle name="Enter Units (1) 14" xfId="2458"/>
    <cellStyle name="Enter Units (1) 15" xfId="2459"/>
    <cellStyle name="Enter Units (1) 16" xfId="2460"/>
    <cellStyle name="Enter Units (1) 2" xfId="2461"/>
    <cellStyle name="Enter Units (1) 3" xfId="2462"/>
    <cellStyle name="Enter Units (1) 4" xfId="2463"/>
    <cellStyle name="Enter Units (1) 5" xfId="2464"/>
    <cellStyle name="Enter Units (1) 6" xfId="2465"/>
    <cellStyle name="Enter Units (1) 7" xfId="2466"/>
    <cellStyle name="Enter Units (1) 8" xfId="2467"/>
    <cellStyle name="Enter Units (1) 9" xfId="2468"/>
    <cellStyle name="Enter Units (2)" xfId="2469"/>
    <cellStyle name="Enter Units (2) 10" xfId="2470"/>
    <cellStyle name="Enter Units (2) 11" xfId="2471"/>
    <cellStyle name="Enter Units (2) 12" xfId="2472"/>
    <cellStyle name="Enter Units (2) 13" xfId="2473"/>
    <cellStyle name="Enter Units (2) 14" xfId="2474"/>
    <cellStyle name="Enter Units (2) 15" xfId="2475"/>
    <cellStyle name="Enter Units (2) 16" xfId="2476"/>
    <cellStyle name="Enter Units (2) 2" xfId="2477"/>
    <cellStyle name="Enter Units (2) 3" xfId="2478"/>
    <cellStyle name="Enter Units (2) 4" xfId="2479"/>
    <cellStyle name="Enter Units (2) 5" xfId="2480"/>
    <cellStyle name="Enter Units (2) 6" xfId="2481"/>
    <cellStyle name="Enter Units (2) 7" xfId="2482"/>
    <cellStyle name="Enter Units (2) 8" xfId="2483"/>
    <cellStyle name="Enter Units (2) 9" xfId="2484"/>
    <cellStyle name="Entered" xfId="2485"/>
    <cellStyle name="Euro" xfId="2486"/>
    <cellStyle name="Euro 10" xfId="2487"/>
    <cellStyle name="Euro 11" xfId="2488"/>
    <cellStyle name="Euro 12" xfId="2489"/>
    <cellStyle name="Euro 13" xfId="2490"/>
    <cellStyle name="Euro 14" xfId="2491"/>
    <cellStyle name="Euro 15" xfId="2492"/>
    <cellStyle name="Euro 16" xfId="2493"/>
    <cellStyle name="Euro 2" xfId="2494"/>
    <cellStyle name="Euro 3" xfId="2495"/>
    <cellStyle name="Euro 4" xfId="2496"/>
    <cellStyle name="Euro 5" xfId="2497"/>
    <cellStyle name="Euro 6" xfId="2498"/>
    <cellStyle name="Euro 7" xfId="2499"/>
    <cellStyle name="Euro 8" xfId="2500"/>
    <cellStyle name="Euro 9" xfId="2501"/>
    <cellStyle name="Excel Built-in Normal" xfId="2502"/>
    <cellStyle name="Explanatory Text 2" xfId="2503"/>
    <cellStyle name="f" xfId="2504"/>
    <cellStyle name="f_Danhmuc_Quyhoach2009" xfId="2505"/>
    <cellStyle name="f_Danhmuc_Quyhoach2009 2" xfId="2506"/>
    <cellStyle name="f_Danhmuc_Quyhoach2009 2 2" xfId="2507"/>
    <cellStyle name="Fixed" xfId="2508"/>
    <cellStyle name="Fixed 10" xfId="2509"/>
    <cellStyle name="Fixed 11" xfId="2510"/>
    <cellStyle name="Fixed 12" xfId="2511"/>
    <cellStyle name="Fixed 13" xfId="2512"/>
    <cellStyle name="Fixed 14" xfId="2513"/>
    <cellStyle name="Fixed 15" xfId="2514"/>
    <cellStyle name="Fixed 16" xfId="2515"/>
    <cellStyle name="Fixed 2" xfId="2516"/>
    <cellStyle name="Fixed 2 2" xfId="2517"/>
    <cellStyle name="Fixed 3" xfId="2518"/>
    <cellStyle name="Fixed 4" xfId="2519"/>
    <cellStyle name="Fixed 5" xfId="2520"/>
    <cellStyle name="Fixed 6" xfId="2521"/>
    <cellStyle name="Fixed 7" xfId="2522"/>
    <cellStyle name="Fixed 8" xfId="2523"/>
    <cellStyle name="Fixed 9" xfId="2524"/>
    <cellStyle name="Font Britannic16" xfId="2525"/>
    <cellStyle name="Font Britannic18" xfId="2526"/>
    <cellStyle name="Font CenturyCond 18" xfId="2527"/>
    <cellStyle name="Font Cond20" xfId="2528"/>
    <cellStyle name="Font LucidaSans16" xfId="2529"/>
    <cellStyle name="Font NewCenturyCond18" xfId="2530"/>
    <cellStyle name="Font Ottawa14" xfId="2531"/>
    <cellStyle name="Font Ottawa16" xfId="2532"/>
    <cellStyle name="gia" xfId="2533"/>
    <cellStyle name="GIA-MOI" xfId="2534"/>
    <cellStyle name="GIA-MOI 2" xfId="2535"/>
    <cellStyle name="GIA-MOI 3" xfId="2536"/>
    <cellStyle name="GIA-MOI 4" xfId="2537"/>
    <cellStyle name="Good 2" xfId="2538"/>
    <cellStyle name="Grey" xfId="2539"/>
    <cellStyle name="Grey 10" xfId="2540"/>
    <cellStyle name="Grey 11" xfId="2541"/>
    <cellStyle name="Grey 12" xfId="2542"/>
    <cellStyle name="Grey 13" xfId="2543"/>
    <cellStyle name="Grey 14" xfId="2544"/>
    <cellStyle name="Grey 15" xfId="2545"/>
    <cellStyle name="Grey 16" xfId="2546"/>
    <cellStyle name="Grey 2" xfId="2547"/>
    <cellStyle name="Grey 3" xfId="2548"/>
    <cellStyle name="Grey 4" xfId="2549"/>
    <cellStyle name="Grey 5" xfId="2550"/>
    <cellStyle name="Grey 6" xfId="2551"/>
    <cellStyle name="Grey 7" xfId="2552"/>
    <cellStyle name="Grey 8" xfId="2553"/>
    <cellStyle name="Grey 9" xfId="2554"/>
    <cellStyle name="Grey_KH TPCP 2016-2020 (tong hop)" xfId="2555"/>
    <cellStyle name="Group" xfId="2556"/>
    <cellStyle name="H" xfId="2557"/>
    <cellStyle name="ha" xfId="2558"/>
    <cellStyle name="HAI" xfId="2559"/>
    <cellStyle name="Head 1" xfId="2560"/>
    <cellStyle name="HEADER" xfId="2561"/>
    <cellStyle name="HEADER 2" xfId="2562"/>
    <cellStyle name="Header1" xfId="2563"/>
    <cellStyle name="Header1 2" xfId="2564"/>
    <cellStyle name="Header2" xfId="2565"/>
    <cellStyle name="Header2 2" xfId="2566"/>
    <cellStyle name="Header2 2 2" xfId="2567"/>
    <cellStyle name="Header2 2 2 2" xfId="2568"/>
    <cellStyle name="Header2 2 3" xfId="2569"/>
    <cellStyle name="Header2 3" xfId="2570"/>
    <cellStyle name="Header2 3 2" xfId="2571"/>
    <cellStyle name="Header2 4" xfId="2572"/>
    <cellStyle name="Heading" xfId="2573"/>
    <cellStyle name="Heading 1 2" xfId="2574"/>
    <cellStyle name="Heading 2 2" xfId="2575"/>
    <cellStyle name="Heading 3 2" xfId="2576"/>
    <cellStyle name="Heading 4 2" xfId="2577"/>
    <cellStyle name="Heading No Underline" xfId="2578"/>
    <cellStyle name="Heading With Underline" xfId="2579"/>
    <cellStyle name="HEADING1" xfId="2580"/>
    <cellStyle name="HEADING2" xfId="2581"/>
    <cellStyle name="HEADINGS" xfId="2582"/>
    <cellStyle name="HEADINGSTOP" xfId="2583"/>
    <cellStyle name="headoption" xfId="2584"/>
    <cellStyle name="headoption 2" xfId="2585"/>
    <cellStyle name="headoption 3" xfId="2586"/>
    <cellStyle name="Hoa-Scholl" xfId="2587"/>
    <cellStyle name="Hoa-Scholl 2" xfId="2588"/>
    <cellStyle name="HUY" xfId="2589"/>
    <cellStyle name="i phÝ kh¸c_B¶ng 2" xfId="2590"/>
    <cellStyle name="I.3" xfId="2591"/>
    <cellStyle name="i·0" xfId="2592"/>
    <cellStyle name="i·0 2" xfId="2593"/>
    <cellStyle name="ï-¾È»ê_BiÓu TB" xfId="2594"/>
    <cellStyle name="Input [yellow]" xfId="2595"/>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2639"/>
    <cellStyle name="khung" xfId="2640"/>
    <cellStyle name="KLBXUNG" xfId="2641"/>
    <cellStyle name="KLBXUNG 2" xfId="2642"/>
    <cellStyle name="KLBXUNG 3" xfId="2643"/>
    <cellStyle name="KLBXUNG 4" xfId="2644"/>
    <cellStyle name="Ledger 17 x 11 in" xfId="2645"/>
    <cellStyle name="Ledger 17 x 11 in 2" xfId="2646"/>
    <cellStyle name="Ledger 17 x 11 in 2 2" xfId="2647"/>
    <cellStyle name="Ledger 17 x 11 in 3" xfId="2648"/>
    <cellStyle name="Ledger 17 x 11 in 4" xfId="2649"/>
    <cellStyle name="left" xfId="2650"/>
    <cellStyle name="Line" xfId="2651"/>
    <cellStyle name="Link Currency (0)" xfId="2652"/>
    <cellStyle name="Link Currency (0) 10" xfId="2653"/>
    <cellStyle name="Link Currency (0) 11" xfId="2654"/>
    <cellStyle name="Link Currency (0) 12" xfId="2655"/>
    <cellStyle name="Link Currency (0) 13" xfId="2656"/>
    <cellStyle name="Link Currency (0) 14" xfId="2657"/>
    <cellStyle name="Link Currency (0) 15" xfId="2658"/>
    <cellStyle name="Link Currency (0) 16" xfId="2659"/>
    <cellStyle name="Link Currency (0) 2" xfId="2660"/>
    <cellStyle name="Link Currency (0) 3" xfId="2661"/>
    <cellStyle name="Link Currency (0) 4" xfId="2662"/>
    <cellStyle name="Link Currency (0) 5" xfId="2663"/>
    <cellStyle name="Link Currency (0) 6" xfId="2664"/>
    <cellStyle name="Link Currency (0) 7" xfId="2665"/>
    <cellStyle name="Link Currency (0) 8" xfId="2666"/>
    <cellStyle name="Link Currency (0) 9" xfId="2667"/>
    <cellStyle name="Link Currency (2)" xfId="2668"/>
    <cellStyle name="Link Currency (2) 10" xfId="2669"/>
    <cellStyle name="Link Currency (2) 11" xfId="2670"/>
    <cellStyle name="Link Currency (2) 12" xfId="2671"/>
    <cellStyle name="Link Currency (2) 13" xfId="2672"/>
    <cellStyle name="Link Currency (2) 14" xfId="2673"/>
    <cellStyle name="Link Currency (2) 15" xfId="2674"/>
    <cellStyle name="Link Currency (2) 16" xfId="2675"/>
    <cellStyle name="Link Currency (2) 2" xfId="2676"/>
    <cellStyle name="Link Currency (2) 3" xfId="2677"/>
    <cellStyle name="Link Currency (2) 4" xfId="2678"/>
    <cellStyle name="Link Currency (2) 5" xfId="2679"/>
    <cellStyle name="Link Currency (2) 6" xfId="2680"/>
    <cellStyle name="Link Currency (2) 7" xfId="2681"/>
    <cellStyle name="Link Currency (2) 8" xfId="2682"/>
    <cellStyle name="Link Currency (2) 9" xfId="2683"/>
    <cellStyle name="Link Units (0)" xfId="2684"/>
    <cellStyle name="Link Units (0) 10" xfId="2685"/>
    <cellStyle name="Link Units (0) 11" xfId="2686"/>
    <cellStyle name="Link Units (0) 12" xfId="2687"/>
    <cellStyle name="Link Units (0) 13" xfId="2688"/>
    <cellStyle name="Link Units (0) 14" xfId="2689"/>
    <cellStyle name="Link Units (0) 15" xfId="2690"/>
    <cellStyle name="Link Units (0) 16" xfId="2691"/>
    <cellStyle name="Link Units (0) 2" xfId="2692"/>
    <cellStyle name="Link Units (0) 3" xfId="2693"/>
    <cellStyle name="Link Units (0) 4" xfId="2694"/>
    <cellStyle name="Link Units (0) 5" xfId="2695"/>
    <cellStyle name="Link Units (0) 6" xfId="2696"/>
    <cellStyle name="Link Units (0) 7" xfId="2697"/>
    <cellStyle name="Link Units (0) 8" xfId="2698"/>
    <cellStyle name="Link Units (0) 9" xfId="2699"/>
    <cellStyle name="Link Units (1)" xfId="2700"/>
    <cellStyle name="Link Units (1) 10" xfId="2701"/>
    <cellStyle name="Link Units (1) 11" xfId="2702"/>
    <cellStyle name="Link Units (1) 12" xfId="2703"/>
    <cellStyle name="Link Units (1) 13" xfId="2704"/>
    <cellStyle name="Link Units (1) 14" xfId="2705"/>
    <cellStyle name="Link Units (1) 15" xfId="2706"/>
    <cellStyle name="Link Units (1) 16" xfId="2707"/>
    <cellStyle name="Link Units (1) 2" xfId="2708"/>
    <cellStyle name="Link Units (1) 3" xfId="2709"/>
    <cellStyle name="Link Units (1) 4" xfId="2710"/>
    <cellStyle name="Link Units (1) 5" xfId="2711"/>
    <cellStyle name="Link Units (1) 6" xfId="2712"/>
    <cellStyle name="Link Units (1) 7" xfId="2713"/>
    <cellStyle name="Link Units (1) 8" xfId="2714"/>
    <cellStyle name="Link Units (1) 9" xfId="2715"/>
    <cellStyle name="Link Units (2)" xfId="2716"/>
    <cellStyle name="Link Units (2) 10" xfId="2717"/>
    <cellStyle name="Link Units (2) 11" xfId="2718"/>
    <cellStyle name="Link Units (2) 12" xfId="2719"/>
    <cellStyle name="Link Units (2) 13" xfId="2720"/>
    <cellStyle name="Link Units (2) 14" xfId="2721"/>
    <cellStyle name="Link Units (2) 15" xfId="2722"/>
    <cellStyle name="Link Units (2) 16" xfId="2723"/>
    <cellStyle name="Link Units (2) 2" xfId="2724"/>
    <cellStyle name="Link Units (2) 3" xfId="2725"/>
    <cellStyle name="Link Units (2) 4" xfId="2726"/>
    <cellStyle name="Link Units (2) 5" xfId="2727"/>
    <cellStyle name="Link Units (2) 6" xfId="2728"/>
    <cellStyle name="Link Units (2) 7" xfId="2729"/>
    <cellStyle name="Link Units (2) 8" xfId="2730"/>
    <cellStyle name="Link Units (2) 9" xfId="2731"/>
    <cellStyle name="Linked Cell 2" xfId="2732"/>
    <cellStyle name="Loai CBDT" xfId="2733"/>
    <cellStyle name="Loai CT" xfId="2734"/>
    <cellStyle name="Loai GD" xfId="2735"/>
    <cellStyle name="MAU" xfId="2736"/>
    <cellStyle name="MAU 2" xfId="2737"/>
    <cellStyle name="Migliaia (0)_CALPREZZ" xfId="2738"/>
    <cellStyle name="Migliaia_ PESO ELETTR." xfId="2739"/>
    <cellStyle name="Millares [0]_Well Timing" xfId="2740"/>
    <cellStyle name="Millares_Well Timing" xfId="2741"/>
    <cellStyle name="Milliers [0]_      " xfId="2742"/>
    <cellStyle name="Milliers_      " xfId="2743"/>
    <cellStyle name="Model" xfId="2744"/>
    <cellStyle name="Model 2" xfId="2745"/>
    <cellStyle name="moi" xfId="2746"/>
    <cellStyle name="moi 2" xfId="2747"/>
    <cellStyle name="moi 3" xfId="2748"/>
    <cellStyle name="Moneda [0]_Well Timing" xfId="2749"/>
    <cellStyle name="Moneda_Well Timing" xfId="2750"/>
    <cellStyle name="Monétaire [0]_      " xfId="2751"/>
    <cellStyle name="Monétaire_      " xfId="2752"/>
    <cellStyle name="n" xfId="2753"/>
    <cellStyle name="n_Book1_Bieu du thao QD von ho tro co MT 3 2" xfId="2754"/>
    <cellStyle name="Neutral 2" xfId="2755"/>
    <cellStyle name="New" xfId="2756"/>
    <cellStyle name="New Times Roman" xfId="2757"/>
    <cellStyle name="nga" xfId="2758"/>
    <cellStyle name="nga 2" xfId="2759"/>
    <cellStyle name="nga 3" xfId="2760"/>
    <cellStyle name="nga 4" xfId="2761"/>
    <cellStyle name="no dec" xfId="2762"/>
    <cellStyle name="no dec 2" xfId="2763"/>
    <cellStyle name="no dec 2 2" xfId="2764"/>
    <cellStyle name="ÑONVÒ" xfId="2765"/>
    <cellStyle name="ÑONVÒ 2" xfId="2766"/>
    <cellStyle name="Normal - Style1" xfId="2767"/>
    <cellStyle name="Normal - Style1 2" xfId="2768"/>
    <cellStyle name="Normal - Style1 2 2" xfId="2769"/>
    <cellStyle name="Normal - Style1 3" xfId="2770"/>
    <cellStyle name="Normal - Style1_KH TPCP 2016-2020 (tong hop)" xfId="2771"/>
    <cellStyle name="Normal - 유형1" xfId="2772"/>
    <cellStyle name="Normal 10" xfId="2773"/>
    <cellStyle name="Normal 10 2" xfId="2774"/>
    <cellStyle name="Normal 10 2 2" xfId="2775"/>
    <cellStyle name="Normal 10 2 24" xfId="2776"/>
    <cellStyle name="Normal 10 2 28" xfId="2777"/>
    <cellStyle name="Normal 10 2 4" xfId="2778"/>
    <cellStyle name="Normal 10 3" xfId="2779"/>
    <cellStyle name="Normal 10 3 2" xfId="2780"/>
    <cellStyle name="Normal 10 3 3" xfId="2781"/>
    <cellStyle name="Normal 10 3 3 2" xfId="2782"/>
    <cellStyle name="Normal 10 4" xfId="2783"/>
    <cellStyle name="Normal 10 5" xfId="2784"/>
    <cellStyle name="Normal 10 6" xfId="2785"/>
    <cellStyle name="Normal 10 7" xfId="2786"/>
    <cellStyle name="Normal 10 7 2" xfId="2787"/>
    <cellStyle name="Normal 10 7 3" xfId="2788"/>
    <cellStyle name="Normal 10 7 3 2" xfId="2789"/>
    <cellStyle name="Normal 10 7 3 2 2" xfId="2790"/>
    <cellStyle name="Normal 10 7 3 3" xfId="2791"/>
    <cellStyle name="Normal 10 7 4" xfId="2792"/>
    <cellStyle name="Normal 10 7 4 2" xfId="2793"/>
    <cellStyle name="Normal 10 8" xfId="2794"/>
    <cellStyle name="Normal 10 9" xfId="2795"/>
    <cellStyle name="Normal 10_05-12  KH trung han 2016-2020 - Liem Thinh edited" xfId="2796"/>
    <cellStyle name="Normal 100" xfId="2797"/>
    <cellStyle name="Normal 11" xfId="2798"/>
    <cellStyle name="Normal 11 2" xfId="2799"/>
    <cellStyle name="Normal 11 2 2" xfId="2800"/>
    <cellStyle name="Normal 11 3" xfId="2801"/>
    <cellStyle name="Normal 11 3 2" xfId="2802"/>
    <cellStyle name="Normal 11 3 2 2" xfId="2803"/>
    <cellStyle name="Normal 11 3 2 2 2" xfId="2804"/>
    <cellStyle name="Normal 11 3 2 3" xfId="2805"/>
    <cellStyle name="Normal 11 3 3" xfId="2806"/>
    <cellStyle name="Normal 11 3 3 2" xfId="2807"/>
    <cellStyle name="Normal 11 3 3 2 2" xfId="2808"/>
    <cellStyle name="Normal 11 3 3 2 2 2" xfId="2809"/>
    <cellStyle name="Normal 11 3 3 2 3" xfId="2810"/>
    <cellStyle name="Normal 11 3 3 3" xfId="2811"/>
    <cellStyle name="Normal 11 3 3 3 2" xfId="2812"/>
    <cellStyle name="Normal 11 3 3 4" xfId="2813"/>
    <cellStyle name="Normal 11 3 4" xfId="2814"/>
    <cellStyle name="Normal 11 3 4 2" xfId="2815"/>
    <cellStyle name="Normal 11 3 4 2 2" xfId="2816"/>
    <cellStyle name="Normal 11 3 4 2 2 2" xfId="2817"/>
    <cellStyle name="Normal 11 3 4 2 2 2 2" xfId="2818"/>
    <cellStyle name="Normal 11 3 4 2 2 2 2 2" xfId="2819"/>
    <cellStyle name="Normal 11 3 4 2 2 2 3" xfId="2820"/>
    <cellStyle name="Normal 11 3 4 2 2 3" xfId="2821"/>
    <cellStyle name="Normal 11 3 4 2 2 3 2" xfId="2822"/>
    <cellStyle name="Normal 11 3 4 2 2 4" xfId="2823"/>
    <cellStyle name="Normal 11 3 4 2 3" xfId="2824"/>
    <cellStyle name="Normal 11 3 4 2 3 2" xfId="2825"/>
    <cellStyle name="Normal 11 3 4 2 3 2 2" xfId="2826"/>
    <cellStyle name="Normal 11 3 4 2 3 3" xfId="2827"/>
    <cellStyle name="Normal 11 3 4 2 4" xfId="2828"/>
    <cellStyle name="Normal 11 3 4 2 4 2" xfId="2829"/>
    <cellStyle name="Normal 11 3 4 2 5" xfId="2830"/>
    <cellStyle name="Normal 11 3 4 3" xfId="2831"/>
    <cellStyle name="Normal 11 3 4 3 2" xfId="2832"/>
    <cellStyle name="Normal 11 3 4 3 2 2" xfId="2833"/>
    <cellStyle name="Normal 11 3 4 3 2 2 2" xfId="2834"/>
    <cellStyle name="Normal 11 3 4 3 2 2 2 2" xfId="2835"/>
    <cellStyle name="Normal 11 3 4 3 2 2 3" xfId="2836"/>
    <cellStyle name="Normal 11 3 4 3 2 3" xfId="2837"/>
    <cellStyle name="Normal 11 3 4 3 2 3 2" xfId="2838"/>
    <cellStyle name="Normal 11 3 4 3 2 4" xfId="2839"/>
    <cellStyle name="Normal 11 3 4 3 3" xfId="2840"/>
    <cellStyle name="Normal 11 3 4 3 3 2" xfId="2841"/>
    <cellStyle name="Normal 11 3 4 3 3 2 2" xfId="2842"/>
    <cellStyle name="Normal 11 3 4 3 3 3" xfId="2843"/>
    <cellStyle name="Normal 11 3 4 3 4" xfId="2844"/>
    <cellStyle name="Normal 11 3 4 3 4 2" xfId="2845"/>
    <cellStyle name="Normal 11 3 4 3 5" xfId="2846"/>
    <cellStyle name="Normal 11 3 4 4" xfId="2847"/>
    <cellStyle name="Normal 11 3 4 4 2" xfId="2848"/>
    <cellStyle name="Normal 11 3 4 4 2 2" xfId="2849"/>
    <cellStyle name="Normal 11 3 4 4 3" xfId="2850"/>
    <cellStyle name="Normal 11 3 4 5" xfId="2851"/>
    <cellStyle name="Normal 11 3 4 5 2" xfId="2852"/>
    <cellStyle name="Normal 11 3 4 6" xfId="2853"/>
    <cellStyle name="Normal 11 3 4 6 2" xfId="2854"/>
    <cellStyle name="Normal 11 3 4 7" xfId="2855"/>
    <cellStyle name="Normal 11 3 5" xfId="2856"/>
    <cellStyle name="Normal 11 3 5 2" xfId="2857"/>
    <cellStyle name="Normal 11 3 6" xfId="2858"/>
    <cellStyle name="Normal 12" xfId="2859"/>
    <cellStyle name="Normal 12 2" xfId="2860"/>
    <cellStyle name="Normal 12 3" xfId="2861"/>
    <cellStyle name="Normal 13" xfId="2862"/>
    <cellStyle name="Normal 13 2" xfId="2863"/>
    <cellStyle name="Normal 13 3" xfId="2864"/>
    <cellStyle name="Normal 14" xfId="2865"/>
    <cellStyle name="Normal 14 2" xfId="2866"/>
    <cellStyle name="Normal 14 3" xfId="2867"/>
    <cellStyle name="Normal 15" xfId="2868"/>
    <cellStyle name="Normal 15 2" xfId="2869"/>
    <cellStyle name="Normal 15 3" xfId="2870"/>
    <cellStyle name="Normal 15 4" xfId="2871"/>
    <cellStyle name="Normal 16" xfId="2872"/>
    <cellStyle name="Normal 16 2" xfId="2873"/>
    <cellStyle name="Normal 16 2 2" xfId="2874"/>
    <cellStyle name="Normal 16 2 2 2" xfId="2875"/>
    <cellStyle name="Normal 16 2 2 2 2" xfId="2876"/>
    <cellStyle name="Normal 16 2 2 2 2 2" xfId="2877"/>
    <cellStyle name="Normal 16 2 2 2 3" xfId="2878"/>
    <cellStyle name="Normal 16 2 2 3" xfId="2879"/>
    <cellStyle name="Normal 16 2 2 4" xfId="2880"/>
    <cellStyle name="Normal 16 2 2 4 2" xfId="2881"/>
    <cellStyle name="Normal 16 2 2 5" xfId="2882"/>
    <cellStyle name="Normal 16 2 3" xfId="2883"/>
    <cellStyle name="Normal 16 2 3 2" xfId="2884"/>
    <cellStyle name="Normal 16 2 3 2 2" xfId="2885"/>
    <cellStyle name="Normal 16 2 3 2 2 2" xfId="2886"/>
    <cellStyle name="Normal 16 2 3 2 3" xfId="2887"/>
    <cellStyle name="Normal 16 2 3 3" xfId="2888"/>
    <cellStyle name="Normal 16 2 3 3 2" xfId="2889"/>
    <cellStyle name="Normal 16 2 3 4" xfId="2890"/>
    <cellStyle name="Normal 16 2 4" xfId="2891"/>
    <cellStyle name="Normal 16 3" xfId="2892"/>
    <cellStyle name="Normal 16 4" xfId="2893"/>
    <cellStyle name="Normal 16 4 2" xfId="2894"/>
    <cellStyle name="Normal 16 4 2 2" xfId="2895"/>
    <cellStyle name="Normal 16 4 2 2 2" xfId="2896"/>
    <cellStyle name="Normal 16 4 2 3" xfId="2897"/>
    <cellStyle name="Normal 16 4 3" xfId="2898"/>
    <cellStyle name="Normal 16 4 3 2" xfId="2899"/>
    <cellStyle name="Normal 16 4 4" xfId="2900"/>
    <cellStyle name="Normal 16 5" xfId="2901"/>
    <cellStyle name="Normal 16 5 2" xfId="2902"/>
    <cellStyle name="Normal 16 5 2 2" xfId="2903"/>
    <cellStyle name="Normal 16 5 2 2 2" xfId="2904"/>
    <cellStyle name="Normal 16 5 2 3" xfId="2905"/>
    <cellStyle name="Normal 16 5 3" xfId="2906"/>
    <cellStyle name="Normal 16 5 3 2" xfId="2907"/>
    <cellStyle name="Normal 16 5 4" xfId="2908"/>
    <cellStyle name="Normal 17" xfId="2909"/>
    <cellStyle name="Normal 17 2" xfId="2910"/>
    <cellStyle name="Normal 17 3 2" xfId="2911"/>
    <cellStyle name="Normal 17 3 2 2" xfId="2912"/>
    <cellStyle name="Normal 17 3 2 2 2" xfId="2913"/>
    <cellStyle name="Normal 17 3 2 2 2 2" xfId="2914"/>
    <cellStyle name="Normal 17 3 2 2 2 2 2" xfId="2915"/>
    <cellStyle name="Normal 17 3 2 2 2 3" xfId="2916"/>
    <cellStyle name="Normal 17 3 2 2 3" xfId="2917"/>
    <cellStyle name="Normal 17 3 2 2 3 2" xfId="2918"/>
    <cellStyle name="Normal 17 3 2 2 4" xfId="2919"/>
    <cellStyle name="Normal 17 3 2 3" xfId="2920"/>
    <cellStyle name="Normal 17 3 2 3 2" xfId="2921"/>
    <cellStyle name="Normal 17 3 2 3 2 2" xfId="2922"/>
    <cellStyle name="Normal 17 3 2 3 2 2 2" xfId="2923"/>
    <cellStyle name="Normal 17 3 2 3 2 3" xfId="2924"/>
    <cellStyle name="Normal 17 3 2 3 3" xfId="2925"/>
    <cellStyle name="Normal 17 3 2 3 3 2" xfId="2926"/>
    <cellStyle name="Normal 17 3 2 3 4" xfId="2927"/>
    <cellStyle name="Normal 17 3 2 4" xfId="2928"/>
    <cellStyle name="Normal 17 3 2 4 2" xfId="2929"/>
    <cellStyle name="Normal 17 3 2 4 2 2" xfId="2930"/>
    <cellStyle name="Normal 17 3 2 4 3" xfId="2931"/>
    <cellStyle name="Normal 17 3 2 5" xfId="2932"/>
    <cellStyle name="Normal 17 3 2 5 2" xfId="2933"/>
    <cellStyle name="Normal 17 3 2 6" xfId="2934"/>
    <cellStyle name="Normal 18" xfId="2935"/>
    <cellStyle name="Normal 18 2" xfId="2936"/>
    <cellStyle name="Normal 18 2 2" xfId="2937"/>
    <cellStyle name="Normal 18 3" xfId="2938"/>
    <cellStyle name="Normal 18_05-12  KH trung han 2016-2020 - Liem Thinh edited" xfId="2939"/>
    <cellStyle name="Normal 19" xfId="2940"/>
    <cellStyle name="Normal 19 2" xfId="2941"/>
    <cellStyle name="Normal 19 3" xfId="2942"/>
    <cellStyle name="Normal 2" xfId="2943"/>
    <cellStyle name="Normal 2 10" xfId="2944"/>
    <cellStyle name="Normal 2 10 2" xfId="2945"/>
    <cellStyle name="Normal 2 11" xfId="2946"/>
    <cellStyle name="Normal 2 11 2" xfId="2947"/>
    <cellStyle name="Normal 2 12" xfId="2948"/>
    <cellStyle name="Normal 2 12 2" xfId="2949"/>
    <cellStyle name="Normal 2 13" xfId="2950"/>
    <cellStyle name="Normal 2 13 2" xfId="2951"/>
    <cellStyle name="Normal 2 14" xfId="2952"/>
    <cellStyle name="Normal 2 14 2" xfId="2953"/>
    <cellStyle name="Normal 2 15" xfId="2954"/>
    <cellStyle name="Normal 2 16" xfId="2955"/>
    <cellStyle name="Normal 2 17" xfId="2956"/>
    <cellStyle name="Normal 2 18" xfId="2957"/>
    <cellStyle name="Normal 2 19" xfId="2958"/>
    <cellStyle name="Normal 2 2" xfId="2959"/>
    <cellStyle name="Normal 2 2 10" xfId="2960"/>
    <cellStyle name="Normal 2 2 10 2" xfId="2961"/>
    <cellStyle name="Normal 2 2 11" xfId="2962"/>
    <cellStyle name="Normal 2 2 12" xfId="2963"/>
    <cellStyle name="Normal 2 2 13" xfId="2964"/>
    <cellStyle name="Normal 2 2 14" xfId="2965"/>
    <cellStyle name="Normal 2 2 15" xfId="2966"/>
    <cellStyle name="Normal 2 2 16" xfId="2967"/>
    <cellStyle name="Normal 2 2 17" xfId="2968"/>
    <cellStyle name="Normal 2 2 2" xfId="2969"/>
    <cellStyle name="Normal 2 2 2 2" xfId="2970"/>
    <cellStyle name="Normal 2 2 2 2 2" xfId="2971"/>
    <cellStyle name="Normal 2 2 2 3" xfId="2972"/>
    <cellStyle name="Normal 2 2 3" xfId="2973"/>
    <cellStyle name="Normal 2 2 33 4" xfId="2974"/>
    <cellStyle name="Normal 2 2 33 4 2" xfId="2975"/>
    <cellStyle name="Normal 2 2 33 4 2 2" xfId="2976"/>
    <cellStyle name="Normal 2 2 33 4 2 2 2" xfId="2977"/>
    <cellStyle name="Normal 2 2 33 4 2 2 2 2" xfId="2978"/>
    <cellStyle name="Normal 2 2 33 4 2 2 3" xfId="2979"/>
    <cellStyle name="Normal 2 2 33 4 2 3" xfId="2980"/>
    <cellStyle name="Normal 2 2 33 4 2 3 2" xfId="2981"/>
    <cellStyle name="Normal 2 2 33 4 2 4" xfId="2982"/>
    <cellStyle name="Normal 2 2 33 4 3" xfId="2983"/>
    <cellStyle name="Normal 2 2 33 4 3 2" xfId="2984"/>
    <cellStyle name="Normal 2 2 33 4 3 2 2" xfId="2985"/>
    <cellStyle name="Normal 2 2 33 4 3 3" xfId="2986"/>
    <cellStyle name="Normal 2 2 33 4 4" xfId="2987"/>
    <cellStyle name="Normal 2 2 33 4 4 2" xfId="2988"/>
    <cellStyle name="Normal 2 2 33 4 5" xfId="2989"/>
    <cellStyle name="Normal 2 2 4" xfId="2990"/>
    <cellStyle name="Normal 2 2 4 2" xfId="2991"/>
    <cellStyle name="Normal 2 2 4 3" xfId="2992"/>
    <cellStyle name="Normal 2 2 5" xfId="2993"/>
    <cellStyle name="Normal 2 2 6" xfId="2994"/>
    <cellStyle name="Normal 2 2 7" xfId="2995"/>
    <cellStyle name="Normal 2 2 8" xfId="2996"/>
    <cellStyle name="Normal 2 2 9" xfId="2997"/>
    <cellStyle name="Normal 2 2_Biểu 17 - Ứng trước NSTW chưa thu hồi" xfId="2998"/>
    <cellStyle name="Normal 2 20" xfId="2999"/>
    <cellStyle name="Normal 2 21" xfId="3000"/>
    <cellStyle name="Normal 2 22" xfId="3001"/>
    <cellStyle name="Normal 2 23" xfId="3002"/>
    <cellStyle name="Normal 2 24" xfId="3003"/>
    <cellStyle name="Normal 2 25" xfId="3004"/>
    <cellStyle name="Normal 2 26" xfId="3005"/>
    <cellStyle name="Normal 2 26 2" xfId="3006"/>
    <cellStyle name="Normal 2 27" xfId="3007"/>
    <cellStyle name="Normal 2 28" xfId="3008"/>
    <cellStyle name="Normal 2 28 2" xfId="3009"/>
    <cellStyle name="Normal 2 28 2 2" xfId="3010"/>
    <cellStyle name="Normal 2 28 2 2 2" xfId="3011"/>
    <cellStyle name="Normal 2 28 2 3" xfId="3012"/>
    <cellStyle name="Normal 2 28 3" xfId="3013"/>
    <cellStyle name="Normal 2 28 3 2" xfId="3014"/>
    <cellStyle name="Normal 2 28 4" xfId="3015"/>
    <cellStyle name="Normal 2 29" xfId="3016"/>
    <cellStyle name="Normal 2 29 2" xfId="3017"/>
    <cellStyle name="Normal 2 29 2 2" xfId="3018"/>
    <cellStyle name="Normal 2 29 3" xfId="3019"/>
    <cellStyle name="Normal 2 3" xfId="3020"/>
    <cellStyle name="Normal 2 3 2" xfId="3021"/>
    <cellStyle name="Normal 2 3 2 2" xfId="3022"/>
    <cellStyle name="Normal 2 3 3" xfId="3023"/>
    <cellStyle name="Normal 2 3_12-09-2014 thinh (luat dau tu  cong) bao cao von CTMT  Bieu Mau THien KH 2011-2015 va XDung KH DTu Cong Trung han 2016-2020" xfId="3024"/>
    <cellStyle name="Normal 2 30" xfId="3025"/>
    <cellStyle name="Normal 2 31" xfId="3026"/>
    <cellStyle name="Normal 2 32" xfId="3027"/>
    <cellStyle name="Normal 2 33" xfId="3028"/>
    <cellStyle name="Normal 2 34" xfId="3029"/>
    <cellStyle name="Normal 2 35" xfId="3030"/>
    <cellStyle name="Normal 2 35 2" xfId="3031"/>
    <cellStyle name="Normal 2 36" xfId="3032"/>
    <cellStyle name="Normal 2 37" xfId="3033"/>
    <cellStyle name="Normal 2 4" xfId="3034"/>
    <cellStyle name="Normal 2 4 2" xfId="3035"/>
    <cellStyle name="Normal 2 4 2 2" xfId="3036"/>
    <cellStyle name="Normal 2 4 2 3" xfId="3037"/>
    <cellStyle name="Normal 2 4 3" xfId="3038"/>
    <cellStyle name="Normal 2 4 3 2" xfId="3039"/>
    <cellStyle name="Normal 2 4 4" xfId="3040"/>
    <cellStyle name="Normal 2 4 5" xfId="3041"/>
    <cellStyle name="Normal 2 5" xfId="3042"/>
    <cellStyle name="Normal 2 5 2" xfId="3043"/>
    <cellStyle name="Normal 2 5 2 2" xfId="3044"/>
    <cellStyle name="Normal 2 5 3" xfId="3045"/>
    <cellStyle name="Normal 2 6" xfId="3046"/>
    <cellStyle name="Normal 2 6 2" xfId="3047"/>
    <cellStyle name="Normal 2 6 2 2" xfId="3048"/>
    <cellStyle name="Normal 2 7" xfId="3049"/>
    <cellStyle name="Normal 2 7 2" xfId="3050"/>
    <cellStyle name="Normal 2 7 2 2" xfId="3051"/>
    <cellStyle name="Normal 2 8" xfId="3052"/>
    <cellStyle name="Normal 2 8 2" xfId="3053"/>
    <cellStyle name="Normal 2 8 2 2" xfId="3054"/>
    <cellStyle name="Normal 2 8 3" xfId="3055"/>
    <cellStyle name="Normal 2 9" xfId="3056"/>
    <cellStyle name="Normal 2 9 2" xfId="3057"/>
    <cellStyle name="Normal 2_05-12  KH trung han 2016-2020 - Liem Thinh edited" xfId="3058"/>
    <cellStyle name="Normal 20" xfId="3059"/>
    <cellStyle name="Normal 20 2" xfId="3060"/>
    <cellStyle name="Normal 20 3" xfId="3061"/>
    <cellStyle name="Normal 21" xfId="3062"/>
    <cellStyle name="Normal 21 2" xfId="3063"/>
    <cellStyle name="Normal 22" xfId="3064"/>
    <cellStyle name="Normal 22 2" xfId="3065"/>
    <cellStyle name="Normal 23" xfId="3066"/>
    <cellStyle name="Normal 23 2" xfId="3067"/>
    <cellStyle name="Normal 23 3" xfId="3068"/>
    <cellStyle name="Normal 24" xfId="3069"/>
    <cellStyle name="Normal 24 2" xfId="3070"/>
    <cellStyle name="Normal 24 2 2" xfId="3071"/>
    <cellStyle name="Normal 25" xfId="3072"/>
    <cellStyle name="Normal 25 2" xfId="3073"/>
    <cellStyle name="Normal 25 3" xfId="3074"/>
    <cellStyle name="Normal 26" xfId="3075"/>
    <cellStyle name="Normal 26 2" xfId="3076"/>
    <cellStyle name="Normal 27" xfId="3077"/>
    <cellStyle name="Normal 27 2" xfId="3078"/>
    <cellStyle name="Normal 28" xfId="3079"/>
    <cellStyle name="Normal 28 2" xfId="3080"/>
    <cellStyle name="Normal 29" xfId="3081"/>
    <cellStyle name="Normal 29 2" xfId="3082"/>
    <cellStyle name="Normal 3" xfId="3083"/>
    <cellStyle name="Normal 3 10" xfId="3084"/>
    <cellStyle name="Normal 3 11" xfId="3085"/>
    <cellStyle name="Normal 3 12" xfId="3086"/>
    <cellStyle name="Normal 3 13" xfId="3087"/>
    <cellStyle name="Normal 3 14" xfId="3088"/>
    <cellStyle name="Normal 3 15" xfId="3089"/>
    <cellStyle name="Normal 3 16" xfId="3090"/>
    <cellStyle name="Normal 3 17" xfId="3091"/>
    <cellStyle name="Normal 3 18" xfId="3092"/>
    <cellStyle name="Normal 3 2" xfId="3093"/>
    <cellStyle name="Normal 3 2 10" xfId="3094"/>
    <cellStyle name="Normal 3 2 2" xfId="3095"/>
    <cellStyle name="Normal 3 2 2 2" xfId="3096"/>
    <cellStyle name="Normal 3 2 3" xfId="3097"/>
    <cellStyle name="Normal 3 2 3 2" xfId="3098"/>
    <cellStyle name="Normal 3 2 4" xfId="3099"/>
    <cellStyle name="Normal 3 2 5" xfId="3100"/>
    <cellStyle name="Normal 3 2 5 2" xfId="3101"/>
    <cellStyle name="Normal 3 2 5 2 2" xfId="3102"/>
    <cellStyle name="Normal 3 2 5 2 2 2" xfId="3103"/>
    <cellStyle name="Normal 3 2 5 2 3" xfId="3104"/>
    <cellStyle name="Normal 3 2 5 3" xfId="3105"/>
    <cellStyle name="Normal 3 2 5 3 2" xfId="3106"/>
    <cellStyle name="Normal 3 2 5 4" xfId="3107"/>
    <cellStyle name="Normal 3 2 6" xfId="3108"/>
    <cellStyle name="Normal 3 2 6 2" xfId="3109"/>
    <cellStyle name="Normal 3 2 6 2 2" xfId="3110"/>
    <cellStyle name="Normal 3 2 6 2 2 2" xfId="3111"/>
    <cellStyle name="Normal 3 2 6 2 3" xfId="3112"/>
    <cellStyle name="Normal 3 2 6 3" xfId="3113"/>
    <cellStyle name="Normal 3 2 6 3 2" xfId="3114"/>
    <cellStyle name="Normal 3 2 6 4" xfId="3115"/>
    <cellStyle name="Normal 3 2 7" xfId="3116"/>
    <cellStyle name="Normal 3 2 7 2" xfId="3117"/>
    <cellStyle name="Normal 3 2 7 2 2" xfId="3118"/>
    <cellStyle name="Normal 3 2 7 3" xfId="3119"/>
    <cellStyle name="Normal 3 2 8" xfId="3120"/>
    <cellStyle name="Normal 3 2 8 2" xfId="3121"/>
    <cellStyle name="Normal 3 2 8 2 2" xfId="3122"/>
    <cellStyle name="Normal 3 2 8 3" xfId="3123"/>
    <cellStyle name="Normal 3 2 9" xfId="3124"/>
    <cellStyle name="Normal 3 2 9 2" xfId="3125"/>
    <cellStyle name="Normal 3 3" xfId="3126"/>
    <cellStyle name="Normal 3 3 2" xfId="3127"/>
    <cellStyle name="Normal 3 4" xfId="3128"/>
    <cellStyle name="Normal 3 4 2" xfId="3129"/>
    <cellStyle name="Normal 3 5" xfId="3130"/>
    <cellStyle name="Normal 3 6" xfId="3131"/>
    <cellStyle name="Normal 3 7" xfId="3132"/>
    <cellStyle name="Normal 3 8" xfId="3133"/>
    <cellStyle name="Normal 3 9" xfId="3134"/>
    <cellStyle name="Normal 3_Bieu TH TPCP Vung TNB ngay 4-1-2012" xfId="3135"/>
    <cellStyle name="Normal 30" xfId="3136"/>
    <cellStyle name="Normal 30 2" xfId="3137"/>
    <cellStyle name="Normal 30 2 2" xfId="3138"/>
    <cellStyle name="Normal 30 2 2 2" xfId="3139"/>
    <cellStyle name="Normal 30 2 2 2 2" xfId="3140"/>
    <cellStyle name="Normal 30 2 2 3" xfId="3141"/>
    <cellStyle name="Normal 30 2 3" xfId="3142"/>
    <cellStyle name="Normal 30 2 3 2" xfId="3143"/>
    <cellStyle name="Normal 30 2 4" xfId="3144"/>
    <cellStyle name="Normal 30 3" xfId="3145"/>
    <cellStyle name="Normal 30 3 2" xfId="3146"/>
    <cellStyle name="Normal 30 3 2 2" xfId="3147"/>
    <cellStyle name="Normal 30 3 2 2 2" xfId="3148"/>
    <cellStyle name="Normal 30 3 2 3" xfId="3149"/>
    <cellStyle name="Normal 30 3 3" xfId="3150"/>
    <cellStyle name="Normal 30 3 3 2" xfId="3151"/>
    <cellStyle name="Normal 30 3 4" xfId="3152"/>
    <cellStyle name="Normal 30 4" xfId="3153"/>
    <cellStyle name="Normal 30 4 2" xfId="3154"/>
    <cellStyle name="Normal 30 4 2 2" xfId="3155"/>
    <cellStyle name="Normal 30 4 3" xfId="3156"/>
    <cellStyle name="Normal 30 5" xfId="3157"/>
    <cellStyle name="Normal 30 5 2" xfId="3158"/>
    <cellStyle name="Normal 30 6" xfId="3159"/>
    <cellStyle name="Normal 30 6 2" xfId="3160"/>
    <cellStyle name="Normal 30 7" xfId="3161"/>
    <cellStyle name="Normal 31" xfId="3162"/>
    <cellStyle name="Normal 31 2" xfId="3163"/>
    <cellStyle name="Normal 31 2 2" xfId="3164"/>
    <cellStyle name="Normal 31 2 2 2" xfId="3165"/>
    <cellStyle name="Normal 31 2 2 2 2" xfId="3166"/>
    <cellStyle name="Normal 31 2 2 3" xfId="3167"/>
    <cellStyle name="Normal 31 2 3" xfId="3168"/>
    <cellStyle name="Normal 31 2 3 2" xfId="3169"/>
    <cellStyle name="Normal 31 2 3 2 2" xfId="3170"/>
    <cellStyle name="Normal 31 2 3 3" xfId="3171"/>
    <cellStyle name="Normal 31 2 3 3 2" xfId="3172"/>
    <cellStyle name="Normal 31 2 4" xfId="3173"/>
    <cellStyle name="Normal 31 3" xfId="3174"/>
    <cellStyle name="Normal 31 3 2" xfId="3175"/>
    <cellStyle name="Normal 31 3 2 2" xfId="3176"/>
    <cellStyle name="Normal 31 3 2 2 2" xfId="3177"/>
    <cellStyle name="Normal 31 3 2 3" xfId="3178"/>
    <cellStyle name="Normal 31 3 3" xfId="3179"/>
    <cellStyle name="Normal 31 3 3 2" xfId="3180"/>
    <cellStyle name="Normal 31 3 4" xfId="3181"/>
    <cellStyle name="Normal 31 4" xfId="3182"/>
    <cellStyle name="Normal 31 4 2" xfId="3183"/>
    <cellStyle name="Normal 31 4 2 2" xfId="3184"/>
    <cellStyle name="Normal 31 4 3" xfId="3185"/>
    <cellStyle name="Normal 31 5" xfId="3186"/>
    <cellStyle name="Normal 31 5 2" xfId="3187"/>
    <cellStyle name="Normal 31 6" xfId="3188"/>
    <cellStyle name="Normal 32" xfId="3189"/>
    <cellStyle name="Normal 32 2" xfId="3190"/>
    <cellStyle name="Normal 32 2 2" xfId="3191"/>
    <cellStyle name="Normal 32 2 2 2" xfId="3192"/>
    <cellStyle name="Normal 32 2 2 2 2" xfId="3193"/>
    <cellStyle name="Normal 32 2 2 3" xfId="3194"/>
    <cellStyle name="Normal 32 2 3" xfId="3195"/>
    <cellStyle name="Normal 32 2 3 2" xfId="3196"/>
    <cellStyle name="Normal 32 2 4" xfId="3197"/>
    <cellStyle name="Normal 33" xfId="3198"/>
    <cellStyle name="Normal 33 2" xfId="3199"/>
    <cellStyle name="Normal 34" xfId="3200"/>
    <cellStyle name="Normal 35" xfId="3201"/>
    <cellStyle name="Normal 36" xfId="3202"/>
    <cellStyle name="Normal 37" xfId="3203"/>
    <cellStyle name="Normal 37 2" xfId="3204"/>
    <cellStyle name="Normal 37 2 2" xfId="3205"/>
    <cellStyle name="Normal 37 2 3" xfId="3206"/>
    <cellStyle name="Normal 37 3" xfId="3207"/>
    <cellStyle name="Normal 37 3 2" xfId="3208"/>
    <cellStyle name="Normal 37 4" xfId="3209"/>
    <cellStyle name="Normal 38" xfId="3210"/>
    <cellStyle name="Normal 38 2" xfId="3211"/>
    <cellStyle name="Normal 38 2 2" xfId="3212"/>
    <cellStyle name="Normal 39" xfId="3213"/>
    <cellStyle name="Normal 39 2" xfId="3214"/>
    <cellStyle name="Normal 39 2 2" xfId="3215"/>
    <cellStyle name="Normal 39 2 2 2" xfId="3216"/>
    <cellStyle name="Normal 39 2 2 2 2" xfId="3217"/>
    <cellStyle name="Normal 39 2 2 3" xfId="3218"/>
    <cellStyle name="Normal 39 2 3" xfId="3219"/>
    <cellStyle name="Normal 39 2 3 2" xfId="3220"/>
    <cellStyle name="Normal 39 2 4" xfId="3221"/>
    <cellStyle name="Normal 39 3" xfId="3222"/>
    <cellStyle name="Normal 39 3 2" xfId="3223"/>
    <cellStyle name="Normal 39 3 2 2" xfId="3224"/>
    <cellStyle name="Normal 39 3 2 2 2" xfId="3225"/>
    <cellStyle name="Normal 39 3 2 3" xfId="3226"/>
    <cellStyle name="Normal 39 3 3" xfId="3227"/>
    <cellStyle name="Normal 39 3 3 2" xfId="3228"/>
    <cellStyle name="Normal 39 3 4" xfId="3229"/>
    <cellStyle name="Normal 4" xfId="3230"/>
    <cellStyle name="Normal 4 10" xfId="3231"/>
    <cellStyle name="Normal 4 11" xfId="3232"/>
    <cellStyle name="Normal 4 12" xfId="3233"/>
    <cellStyle name="Normal 4 13" xfId="3234"/>
    <cellStyle name="Normal 4 14" xfId="3235"/>
    <cellStyle name="Normal 4 15" xfId="3236"/>
    <cellStyle name="Normal 4 16" xfId="3237"/>
    <cellStyle name="Normal 4 17" xfId="3238"/>
    <cellStyle name="Normal 4 2" xfId="3239"/>
    <cellStyle name="Normal 4 2 2" xfId="3240"/>
    <cellStyle name="Normal 4 2 2 2" xfId="3241"/>
    <cellStyle name="Normal 4 3" xfId="3242"/>
    <cellStyle name="Normal 4 4" xfId="3243"/>
    <cellStyle name="Normal 4 5" xfId="3244"/>
    <cellStyle name="Normal 4 6" xfId="3245"/>
    <cellStyle name="Normal 4 7" xfId="3246"/>
    <cellStyle name="Normal 4 8" xfId="3247"/>
    <cellStyle name="Normal 4 9" xfId="3248"/>
    <cellStyle name="Normal 4_Bang bieu" xfId="3249"/>
    <cellStyle name="Normal 40" xfId="3250"/>
    <cellStyle name="Normal 41" xfId="3251"/>
    <cellStyle name="Normal 42" xfId="3252"/>
    <cellStyle name="Normal 43" xfId="3253"/>
    <cellStyle name="Normal 44" xfId="3254"/>
    <cellStyle name="Normal 45" xfId="3255"/>
    <cellStyle name="Normal 46" xfId="3256"/>
    <cellStyle name="Normal 46 2" xfId="3257"/>
    <cellStyle name="Normal 46 2 2" xfId="3258"/>
    <cellStyle name="Normal 46 2 2 2" xfId="3259"/>
    <cellStyle name="Normal 46 2 3" xfId="3260"/>
    <cellStyle name="Normal 46 3" xfId="3261"/>
    <cellStyle name="Normal 46 3 2" xfId="3262"/>
    <cellStyle name="Normal 46 4" xfId="3263"/>
    <cellStyle name="Normal 47" xfId="3264"/>
    <cellStyle name="Normal 48" xfId="3265"/>
    <cellStyle name="Normal 49" xfId="3266"/>
    <cellStyle name="Normal 5" xfId="3267"/>
    <cellStyle name="Normal 5 2" xfId="3268"/>
    <cellStyle name="Normal 5 2 2" xfId="3269"/>
    <cellStyle name="Normal 5 3" xfId="3270"/>
    <cellStyle name="Normal 5 3 2" xfId="3271"/>
    <cellStyle name="Normal 50" xfId="3272"/>
    <cellStyle name="Normal 51" xfId="3273"/>
    <cellStyle name="Normal 52" xfId="3274"/>
    <cellStyle name="Normal 52 2" xfId="3275"/>
    <cellStyle name="Normal 52 2 2" xfId="3276"/>
    <cellStyle name="Normal 52 2 3" xfId="3277"/>
    <cellStyle name="Normal 52 2 3 2" xfId="3278"/>
    <cellStyle name="Normal 52 3" xfId="3279"/>
    <cellStyle name="Normal 52 5 2 2 2" xfId="3280"/>
    <cellStyle name="Normal 52 5 2 2 2 2" xfId="3281"/>
    <cellStyle name="Normal 53" xfId="3282"/>
    <cellStyle name="Normal 53 2" xfId="3283"/>
    <cellStyle name="Normal 53 2 2" xfId="3284"/>
    <cellStyle name="Normal 53 3" xfId="3285"/>
    <cellStyle name="Normal 54" xfId="3286"/>
    <cellStyle name="Normal 54 2" xfId="3287"/>
    <cellStyle name="Normal 54 2 2" xfId="3288"/>
    <cellStyle name="Normal 54 3" xfId="3289"/>
    <cellStyle name="Normal 54 4" xfId="3290"/>
    <cellStyle name="Normal 55" xfId="3291"/>
    <cellStyle name="Normal 55 2" xfId="3292"/>
    <cellStyle name="Normal 55 2 2" xfId="3293"/>
    <cellStyle name="Normal 55 2 2 2" xfId="3294"/>
    <cellStyle name="Normal 55 2 3" xfId="3295"/>
    <cellStyle name="Normal 55 3" xfId="3296"/>
    <cellStyle name="Normal 55 3 2" xfId="3297"/>
    <cellStyle name="Normal 55 4" xfId="3298"/>
    <cellStyle name="Normal 56" xfId="3299"/>
    <cellStyle name="Normal 56 2" xfId="3300"/>
    <cellStyle name="Normal 56 2 2" xfId="3301"/>
    <cellStyle name="Normal 56 2 2 2" xfId="3302"/>
    <cellStyle name="Normal 56 2 2 2 2" xfId="3303"/>
    <cellStyle name="Normal 56 2 2 3" xfId="3304"/>
    <cellStyle name="Normal 56 2 3" xfId="3305"/>
    <cellStyle name="Normal 56 2 3 2" xfId="3306"/>
    <cellStyle name="Normal 56 2 4" xfId="3307"/>
    <cellStyle name="Normal 56 3" xfId="3308"/>
    <cellStyle name="Normal 56 3 2" xfId="3309"/>
    <cellStyle name="Normal 56 3 2 2" xfId="3310"/>
    <cellStyle name="Normal 56 3 3" xfId="3311"/>
    <cellStyle name="Normal 56 4" xfId="3312"/>
    <cellStyle name="Normal 56 4 2" xfId="3313"/>
    <cellStyle name="Normal 56 5" xfId="3314"/>
    <cellStyle name="Normal 57" xfId="3315"/>
    <cellStyle name="Normal 57 2" xfId="3316"/>
    <cellStyle name="Normal 57 2 2" xfId="3317"/>
    <cellStyle name="Normal 57 3" xfId="3318"/>
    <cellStyle name="Normal 58" xfId="3319"/>
    <cellStyle name="Normal 58 2" xfId="3320"/>
    <cellStyle name="Normal 59" xfId="3321"/>
    <cellStyle name="Normal 6" xfId="3322"/>
    <cellStyle name="Normal 6 10" xfId="3323"/>
    <cellStyle name="Normal 6 11" xfId="3324"/>
    <cellStyle name="Normal 6 12" xfId="3325"/>
    <cellStyle name="Normal 6 13" xfId="3326"/>
    <cellStyle name="Normal 6 14" xfId="3327"/>
    <cellStyle name="Normal 6 15" xfId="3328"/>
    <cellStyle name="Normal 6 16" xfId="3329"/>
    <cellStyle name="Normal 6 2" xfId="3330"/>
    <cellStyle name="Normal 6 2 2" xfId="3331"/>
    <cellStyle name="Normal 6 3" xfId="3332"/>
    <cellStyle name="Normal 6 4" xfId="3333"/>
    <cellStyle name="Normal 6 4 2" xfId="3334"/>
    <cellStyle name="Normal 6 5" xfId="3335"/>
    <cellStyle name="Normal 6 6" xfId="3336"/>
    <cellStyle name="Normal 6 7" xfId="3337"/>
    <cellStyle name="Normal 6 8" xfId="3338"/>
    <cellStyle name="Normal 6 9" xfId="3339"/>
    <cellStyle name="Normal 6_TPCP trinh UBND ngay 27-12" xfId="3340"/>
    <cellStyle name="Normal 60" xfId="3341"/>
    <cellStyle name="Normal 60 2" xfId="3342"/>
    <cellStyle name="Normal 61" xfId="3343"/>
    <cellStyle name="Normal 62" xfId="3344"/>
    <cellStyle name="Normal 63" xfId="3345"/>
    <cellStyle name="Normal 66" xfId="3346"/>
    <cellStyle name="Normal 7" xfId="3347"/>
    <cellStyle name="Normal 7 2" xfId="3348"/>
    <cellStyle name="Normal 7 2 3" xfId="3349"/>
    <cellStyle name="Normal 7 3" xfId="3350"/>
    <cellStyle name="Normal 7 3 2" xfId="3351"/>
    <cellStyle name="Normal 7 3 2 2" xfId="3352"/>
    <cellStyle name="Normal 7 3 3" xfId="3353"/>
    <cellStyle name="Normal 7_!1 1 bao cao giao KH ve HTCMT vung TNB   12-12-2011" xfId="3354"/>
    <cellStyle name="Normal 79" xfId="3355"/>
    <cellStyle name="Normal 79 2" xfId="3356"/>
    <cellStyle name="Normal 79 2 2" xfId="3357"/>
    <cellStyle name="Normal 79 2 2 2" xfId="3358"/>
    <cellStyle name="Normal 79 2 2 2 2" xfId="3359"/>
    <cellStyle name="Normal 79 2 2 3" xfId="3360"/>
    <cellStyle name="Normal 79 2 3" xfId="3361"/>
    <cellStyle name="Normal 79 2 3 2" xfId="3362"/>
    <cellStyle name="Normal 79 2 4" xfId="3363"/>
    <cellStyle name="Normal 79 3" xfId="3364"/>
    <cellStyle name="Normal 79 3 2" xfId="3365"/>
    <cellStyle name="Normal 79 3 2 2" xfId="3366"/>
    <cellStyle name="Normal 79 3 3" xfId="3367"/>
    <cellStyle name="Normal 79 4" xfId="3368"/>
    <cellStyle name="Normal 79 4 2" xfId="3369"/>
    <cellStyle name="Normal 79 5" xfId="3370"/>
    <cellStyle name="Normal 8" xfId="3371"/>
    <cellStyle name="Normal 8 2" xfId="3372"/>
    <cellStyle name="Normal 8 2 2" xfId="3373"/>
    <cellStyle name="Normal 8 2 2 2" xfId="3374"/>
    <cellStyle name="Normal 8 2 3" xfId="3375"/>
    <cellStyle name="Normal 8 3" xfId="3376"/>
    <cellStyle name="Normal 8_21.3.2012Tong hop von ung nam 2012(banBCa.Hong)" xfId="3377"/>
    <cellStyle name="Normal 821" xfId="3378"/>
    <cellStyle name="Normal 9" xfId="3379"/>
    <cellStyle name="Normal 9 2" xfId="3380"/>
    <cellStyle name="Normal 9 3" xfId="3381"/>
    <cellStyle name="Normal 9 4" xfId="3382"/>
    <cellStyle name="Normal 9 4 2" xfId="3383"/>
    <cellStyle name="Normal 9_Bieu KH trung han BKH TW" xfId="3384"/>
    <cellStyle name="Normal1" xfId="3385"/>
    <cellStyle name="Normal8" xfId="3386"/>
    <cellStyle name="Normale_ PESO ELETTR." xfId="3387"/>
    <cellStyle name="Normalny_Cennik obowiazuje od 06-08-2001 r (1)" xfId="3388"/>
    <cellStyle name="Note 2" xfId="3389"/>
    <cellStyle name="Note 2 2" xfId="3390"/>
    <cellStyle name="Note 3" xfId="3391"/>
    <cellStyle name="Note 3 2" xfId="3392"/>
    <cellStyle name="Note 4" xfId="3393"/>
    <cellStyle name="Note 4 2" xfId="3394"/>
    <cellStyle name="Note 5" xfId="3395"/>
    <cellStyle name="Note 6" xfId="3396"/>
    <cellStyle name="Note 6 2" xfId="3397"/>
    <cellStyle name="NWM" xfId="3398"/>
    <cellStyle name="Ò_x000d_Normal_123569" xfId="3399"/>
    <cellStyle name="Ò_x005f_x000d_Normal_123569" xfId="3400"/>
    <cellStyle name="Ò_x005f_x005f_x005f_x000d_Normal_123569" xfId="3401"/>
    <cellStyle name="Œ…‹æØ‚è [0.00]_ÆÂ¹²" xfId="3402"/>
    <cellStyle name="Œ…‹æØ‚è_laroux" xfId="3403"/>
    <cellStyle name="oft Excel]_x000a__x000a_Comment=open=/f ‚ðw’è‚·‚é‚ÆAƒ†[ƒU[’è‹`ŠÖ”‚ðŠÖ”“\‚è•t‚¯‚Ìˆê——‚É“o˜^‚·‚é‚±‚Æ‚ª‚Å‚«‚Ü‚·B_x000a__x000a_Maximized" xfId="3404"/>
    <cellStyle name="oft Excel]_x000a__x000a_Comment=The open=/f lines load custom functions into the Paste Function list._x000a__x000a_Maximized=2_x000a__x000a_Basics=1_x000a__x000a_A" xfId="3405"/>
    <cellStyle name="oft Excel]_x000a__x000a_Comment=The open=/f lines load custom functions into the Paste Function list._x000a__x000a_Maximized=3_x000a__x000a_Basics=1_x000a__x000a_A" xfId="3406"/>
    <cellStyle name="oft Excel]_x000d__x000a_Comment=open=/f ‚ðw’è‚·‚é‚ÆAƒ†[ƒU[’è‹`ŠÖ”‚ðŠÖ”“\‚è•t‚¯‚Ìˆê——‚É“o˜^‚·‚é‚±‚Æ‚ª‚Å‚«‚Ü‚·B_x000d__x000a_Maximized" xfId="3407"/>
    <cellStyle name="oft Excel]_x000d__x000a_Comment=open=/f ‚ðŽw’è‚·‚é‚ÆAƒ†[ƒU[’è‹`ŠÖ”‚ðŠÖ”“\‚è•t‚¯‚Ìˆê——‚É“o˜^‚·‚é‚±‚Æ‚ª‚Å‚«‚Ü‚·B_x000d__x000a_Maximized" xfId="3408"/>
    <cellStyle name="oft Excel]_x000d__x000a_Comment=The open=/f lines load custom functions into the Paste Function list._x000d__x000a_Maximized=2_x000d__x000a_Basics=1_x000d__x000a_A" xfId="3409"/>
    <cellStyle name="oft Excel]_x000d__x000a_Comment=The open=/f lines load custom functions into the Paste Function list._x000d__x000a_Maximized=3_x000d__x000a_Basics=1_x000d__x000a_A" xfId="3410"/>
    <cellStyle name="oft Excel]_x005f_x000d__x005f_x000a_Comment=open=/f ‚ðw’è‚·‚é‚ÆAƒ†[ƒU[’è‹`ŠÖ”‚ðŠÖ”“\‚è•t‚¯‚Ìˆê——‚É“o˜^‚·‚é‚±‚Æ‚ª‚Å‚«‚Ü‚·B_x005f_x000d__x005f_x000a_Maximized" xfId="3411"/>
    <cellStyle name="omma [0]_Mktg Prog" xfId="3412"/>
    <cellStyle name="ormal_Sheet1_1" xfId="3413"/>
    <cellStyle name="Output 2" xfId="3414"/>
    <cellStyle name="Output 2 2" xfId="3415"/>
    <cellStyle name="p" xfId="3416"/>
    <cellStyle name="p 2" xfId="3417"/>
    <cellStyle name="p 3" xfId="3418"/>
    <cellStyle name="p 4" xfId="3419"/>
    <cellStyle name="paint" xfId="3420"/>
    <cellStyle name="paint 2" xfId="3421"/>
    <cellStyle name="paint 2 2" xfId="3422"/>
    <cellStyle name="paint_05-12  KH trung han 2016-2020 - Liem Thinh edited" xfId="3423"/>
    <cellStyle name="Pattern" xfId="3424"/>
    <cellStyle name="Pattern 10" xfId="3425"/>
    <cellStyle name="Pattern 11" xfId="3426"/>
    <cellStyle name="Pattern 12" xfId="3427"/>
    <cellStyle name="Pattern 13" xfId="3428"/>
    <cellStyle name="Pattern 14" xfId="3429"/>
    <cellStyle name="Pattern 15" xfId="3430"/>
    <cellStyle name="Pattern 16" xfId="3431"/>
    <cellStyle name="Pattern 2" xfId="3432"/>
    <cellStyle name="Pattern 3" xfId="3433"/>
    <cellStyle name="Pattern 4" xfId="3434"/>
    <cellStyle name="Pattern 5" xfId="3435"/>
    <cellStyle name="Pattern 6" xfId="3436"/>
    <cellStyle name="Pattern 7" xfId="3437"/>
    <cellStyle name="Pattern 8" xfId="3438"/>
    <cellStyle name="Pattern 9" xfId="3439"/>
    <cellStyle name="per.style" xfId="3440"/>
    <cellStyle name="per.style 2" xfId="3441"/>
    <cellStyle name="Percent %" xfId="3442"/>
    <cellStyle name="Percent % Long Underline" xfId="3443"/>
    <cellStyle name="Percent %_Worksheet in  US Financial Statements Ref. Workbook - Single Co" xfId="3444"/>
    <cellStyle name="Percent (0)" xfId="3445"/>
    <cellStyle name="Percent (0) 10" xfId="3446"/>
    <cellStyle name="Percent (0) 11" xfId="3447"/>
    <cellStyle name="Percent (0) 12" xfId="3448"/>
    <cellStyle name="Percent (0) 13" xfId="3449"/>
    <cellStyle name="Percent (0) 14" xfId="3450"/>
    <cellStyle name="Percent (0) 15" xfId="3451"/>
    <cellStyle name="Percent (0) 2" xfId="3452"/>
    <cellStyle name="Percent (0) 3" xfId="3453"/>
    <cellStyle name="Percent (0) 4" xfId="3454"/>
    <cellStyle name="Percent (0) 5" xfId="3455"/>
    <cellStyle name="Percent (0) 6" xfId="3456"/>
    <cellStyle name="Percent (0) 7" xfId="3457"/>
    <cellStyle name="Percent (0) 8" xfId="3458"/>
    <cellStyle name="Percent (0) 9" xfId="3459"/>
    <cellStyle name="Percent [0]" xfId="3460"/>
    <cellStyle name="Percent [0] 10" xfId="3461"/>
    <cellStyle name="Percent [0] 11" xfId="3462"/>
    <cellStyle name="Percent [0] 12" xfId="3463"/>
    <cellStyle name="Percent [0] 13" xfId="3464"/>
    <cellStyle name="Percent [0] 14" xfId="3465"/>
    <cellStyle name="Percent [0] 15" xfId="3466"/>
    <cellStyle name="Percent [0] 16" xfId="3467"/>
    <cellStyle name="Percent [0] 2" xfId="3468"/>
    <cellStyle name="Percent [0] 3" xfId="3469"/>
    <cellStyle name="Percent [0] 4" xfId="3470"/>
    <cellStyle name="Percent [0] 5" xfId="3471"/>
    <cellStyle name="Percent [0] 6" xfId="3472"/>
    <cellStyle name="Percent [0] 7" xfId="3473"/>
    <cellStyle name="Percent [0] 8" xfId="3474"/>
    <cellStyle name="Percent [0] 9" xfId="3475"/>
    <cellStyle name="Percent [00]" xfId="3476"/>
    <cellStyle name="Percent [00] 10" xfId="3477"/>
    <cellStyle name="Percent [00] 11" xfId="3478"/>
    <cellStyle name="Percent [00] 12" xfId="3479"/>
    <cellStyle name="Percent [00] 13" xfId="3480"/>
    <cellStyle name="Percent [00] 14" xfId="3481"/>
    <cellStyle name="Percent [00] 15" xfId="3482"/>
    <cellStyle name="Percent [00] 16" xfId="3483"/>
    <cellStyle name="Percent [00] 2" xfId="3484"/>
    <cellStyle name="Percent [00] 3" xfId="3485"/>
    <cellStyle name="Percent [00] 4" xfId="3486"/>
    <cellStyle name="Percent [00] 5" xfId="3487"/>
    <cellStyle name="Percent [00] 6" xfId="3488"/>
    <cellStyle name="Percent [00] 7" xfId="3489"/>
    <cellStyle name="Percent [00] 8" xfId="3490"/>
    <cellStyle name="Percent [00] 9" xfId="3491"/>
    <cellStyle name="Percent [2]" xfId="3492"/>
    <cellStyle name="Percent [2] 10" xfId="3493"/>
    <cellStyle name="Percent [2] 11" xfId="3494"/>
    <cellStyle name="Percent [2] 12" xfId="3495"/>
    <cellStyle name="Percent [2] 13" xfId="3496"/>
    <cellStyle name="Percent [2] 14" xfId="3497"/>
    <cellStyle name="Percent [2] 15" xfId="3498"/>
    <cellStyle name="Percent [2] 16" xfId="3499"/>
    <cellStyle name="Percent [2] 2" xfId="3500"/>
    <cellStyle name="Percent [2] 2 2" xfId="3501"/>
    <cellStyle name="Percent [2] 3" xfId="3502"/>
    <cellStyle name="Percent [2] 4" xfId="3503"/>
    <cellStyle name="Percent [2] 5" xfId="3504"/>
    <cellStyle name="Percent [2] 6" xfId="3505"/>
    <cellStyle name="Percent [2] 7" xfId="3506"/>
    <cellStyle name="Percent [2] 8" xfId="3507"/>
    <cellStyle name="Percent [2] 9" xfId="3508"/>
    <cellStyle name="Percent 0.0%" xfId="3509"/>
    <cellStyle name="Percent 0.0% Long Underline" xfId="3510"/>
    <cellStyle name="Percent 0.00%" xfId="3511"/>
    <cellStyle name="Percent 0.00% Long Underline" xfId="3512"/>
    <cellStyle name="Percent 0.000%" xfId="3513"/>
    <cellStyle name="Percent 0.000% Long Underline" xfId="3514"/>
    <cellStyle name="Percent 10" xfId="3515"/>
    <cellStyle name="Percent 10 2" xfId="3516"/>
    <cellStyle name="Percent 11" xfId="3517"/>
    <cellStyle name="Percent 11 2" xfId="3518"/>
    <cellStyle name="Percent 12" xfId="3519"/>
    <cellStyle name="Percent 12 2" xfId="3520"/>
    <cellStyle name="Percent 13" xfId="3521"/>
    <cellStyle name="Percent 13 2" xfId="3522"/>
    <cellStyle name="Percent 14" xfId="3523"/>
    <cellStyle name="Percent 14 2" xfId="3524"/>
    <cellStyle name="Percent 15" xfId="3525"/>
    <cellStyle name="Percent 16" xfId="3526"/>
    <cellStyle name="Percent 17" xfId="3527"/>
    <cellStyle name="Percent 18" xfId="3528"/>
    <cellStyle name="Percent 19" xfId="3529"/>
    <cellStyle name="Percent 19 2" xfId="3530"/>
    <cellStyle name="Percent 2" xfId="3531"/>
    <cellStyle name="Percent 2 2" xfId="3532"/>
    <cellStyle name="Percent 2 2 2" xfId="3533"/>
    <cellStyle name="Percent 2 2 3" xfId="3534"/>
    <cellStyle name="Percent 2 3" xfId="3535"/>
    <cellStyle name="Percent 2 4" xfId="3536"/>
    <cellStyle name="Percent 20" xfId="3537"/>
    <cellStyle name="Percent 20 2" xfId="3538"/>
    <cellStyle name="Percent 21" xfId="3539"/>
    <cellStyle name="Percent 22" xfId="3540"/>
    <cellStyle name="Percent 23" xfId="3541"/>
    <cellStyle name="Percent 24" xfId="3542"/>
    <cellStyle name="Percent 24 2" xfId="3543"/>
    <cellStyle name="Percent 25" xfId="3544"/>
    <cellStyle name="Percent 3" xfId="3545"/>
    <cellStyle name="Percent 3 2" xfId="3546"/>
    <cellStyle name="Percent 3 3" xfId="3547"/>
    <cellStyle name="Percent 3 3 2" xfId="3548"/>
    <cellStyle name="Percent 4" xfId="3549"/>
    <cellStyle name="Percent 5" xfId="3550"/>
    <cellStyle name="Percent 5 2" xfId="3551"/>
    <cellStyle name="Percent 6" xfId="3552"/>
    <cellStyle name="Percent 6 2" xfId="3553"/>
    <cellStyle name="Percent 7" xfId="3554"/>
    <cellStyle name="Percent 7 2" xfId="3555"/>
    <cellStyle name="Percent 8" xfId="3556"/>
    <cellStyle name="Percent 8 2" xfId="3557"/>
    <cellStyle name="Percent 9" xfId="3558"/>
    <cellStyle name="Percent 9 2" xfId="3559"/>
    <cellStyle name="PERCENTAGE" xfId="3560"/>
    <cellStyle name="PERCENTAGE 2" xfId="3561"/>
    <cellStyle name="PrePop Currency (0)" xfId="3562"/>
    <cellStyle name="PrePop Currency (0) 10" xfId="3563"/>
    <cellStyle name="PrePop Currency (0) 11" xfId="3564"/>
    <cellStyle name="PrePop Currency (0) 12" xfId="3565"/>
    <cellStyle name="PrePop Currency (0) 13" xfId="3566"/>
    <cellStyle name="PrePop Currency (0) 14" xfId="3567"/>
    <cellStyle name="PrePop Currency (0) 15" xfId="3568"/>
    <cellStyle name="PrePop Currency (0) 16" xfId="3569"/>
    <cellStyle name="PrePop Currency (0) 2" xfId="3570"/>
    <cellStyle name="PrePop Currency (0) 3" xfId="3571"/>
    <cellStyle name="PrePop Currency (0) 4" xfId="3572"/>
    <cellStyle name="PrePop Currency (0) 5" xfId="3573"/>
    <cellStyle name="PrePop Currency (0) 6" xfId="3574"/>
    <cellStyle name="PrePop Currency (0) 7" xfId="3575"/>
    <cellStyle name="PrePop Currency (0) 8" xfId="3576"/>
    <cellStyle name="PrePop Currency (0) 9" xfId="3577"/>
    <cellStyle name="PrePop Currency (2)" xfId="3578"/>
    <cellStyle name="PrePop Currency (2) 10" xfId="3579"/>
    <cellStyle name="PrePop Currency (2) 11" xfId="3580"/>
    <cellStyle name="PrePop Currency (2) 12" xfId="3581"/>
    <cellStyle name="PrePop Currency (2) 13" xfId="3582"/>
    <cellStyle name="PrePop Currency (2) 14" xfId="3583"/>
    <cellStyle name="PrePop Currency (2) 15" xfId="3584"/>
    <cellStyle name="PrePop Currency (2) 16" xfId="3585"/>
    <cellStyle name="PrePop Currency (2) 2" xfId="3586"/>
    <cellStyle name="PrePop Currency (2) 3" xfId="3587"/>
    <cellStyle name="PrePop Currency (2) 4" xfId="3588"/>
    <cellStyle name="PrePop Currency (2) 5" xfId="3589"/>
    <cellStyle name="PrePop Currency (2) 6" xfId="3590"/>
    <cellStyle name="PrePop Currency (2) 7" xfId="3591"/>
    <cellStyle name="PrePop Currency (2) 8" xfId="3592"/>
    <cellStyle name="PrePop Currency (2) 9" xfId="3593"/>
    <cellStyle name="PrePop Units (0)" xfId="3594"/>
    <cellStyle name="PrePop Units (0) 10" xfId="3595"/>
    <cellStyle name="PrePop Units (0) 11" xfId="3596"/>
    <cellStyle name="PrePop Units (0) 12" xfId="3597"/>
    <cellStyle name="PrePop Units (0) 13" xfId="3598"/>
    <cellStyle name="PrePop Units (0) 14" xfId="3599"/>
    <cellStyle name="PrePop Units (0) 15" xfId="3600"/>
    <cellStyle name="PrePop Units (0) 16" xfId="3601"/>
    <cellStyle name="PrePop Units (0) 2" xfId="3602"/>
    <cellStyle name="PrePop Units (0) 3" xfId="3603"/>
    <cellStyle name="PrePop Units (0) 4" xfId="3604"/>
    <cellStyle name="PrePop Units (0) 5" xfId="3605"/>
    <cellStyle name="PrePop Units (0) 6" xfId="3606"/>
    <cellStyle name="PrePop Units (0) 7" xfId="3607"/>
    <cellStyle name="PrePop Units (0) 8" xfId="3608"/>
    <cellStyle name="PrePop Units (0) 9" xfId="3609"/>
    <cellStyle name="PrePop Units (1)" xfId="3610"/>
    <cellStyle name="PrePop Units (1) 10" xfId="3611"/>
    <cellStyle name="PrePop Units (1) 11" xfId="3612"/>
    <cellStyle name="PrePop Units (1) 12" xfId="3613"/>
    <cellStyle name="PrePop Units (1) 13" xfId="3614"/>
    <cellStyle name="PrePop Units (1) 14" xfId="3615"/>
    <cellStyle name="PrePop Units (1) 15" xfId="3616"/>
    <cellStyle name="PrePop Units (1) 16" xfId="3617"/>
    <cellStyle name="PrePop Units (1) 2" xfId="3618"/>
    <cellStyle name="PrePop Units (1) 3" xfId="3619"/>
    <cellStyle name="PrePop Units (1) 4" xfId="3620"/>
    <cellStyle name="PrePop Units (1) 5" xfId="3621"/>
    <cellStyle name="PrePop Units (1) 6" xfId="3622"/>
    <cellStyle name="PrePop Units (1) 7" xfId="3623"/>
    <cellStyle name="PrePop Units (1) 8" xfId="3624"/>
    <cellStyle name="PrePop Units (1) 9" xfId="3625"/>
    <cellStyle name="PrePop Units (2)" xfId="3626"/>
    <cellStyle name="PrePop Units (2) 10" xfId="3627"/>
    <cellStyle name="PrePop Units (2) 11" xfId="3628"/>
    <cellStyle name="PrePop Units (2) 12" xfId="3629"/>
    <cellStyle name="PrePop Units (2) 13" xfId="3630"/>
    <cellStyle name="PrePop Units (2) 14" xfId="3631"/>
    <cellStyle name="PrePop Units (2) 15" xfId="3632"/>
    <cellStyle name="PrePop Units (2) 16" xfId="3633"/>
    <cellStyle name="PrePop Units (2) 2" xfId="3634"/>
    <cellStyle name="PrePop Units (2) 3" xfId="3635"/>
    <cellStyle name="PrePop Units (2) 4" xfId="3636"/>
    <cellStyle name="PrePop Units (2) 5" xfId="3637"/>
    <cellStyle name="PrePop Units (2) 6" xfId="3638"/>
    <cellStyle name="PrePop Units (2) 7" xfId="3639"/>
    <cellStyle name="PrePop Units (2) 8" xfId="3640"/>
    <cellStyle name="PrePop Units (2) 9" xfId="3641"/>
    <cellStyle name="pricing" xfId="3642"/>
    <cellStyle name="pricing 2" xfId="3643"/>
    <cellStyle name="PSChar" xfId="3644"/>
    <cellStyle name="PSHeading" xfId="3645"/>
    <cellStyle name="Quantity" xfId="3646"/>
    <cellStyle name="regstoresfromspecstores" xfId="3647"/>
    <cellStyle name="regstoresfromspecstores 2" xfId="3648"/>
    <cellStyle name="RevList" xfId="3649"/>
    <cellStyle name="rlink_tiªn l­în_x005f_x001b_Hyperlink_TONG HOP KINH PHI" xfId="3650"/>
    <cellStyle name="rmal_ADAdot" xfId="3651"/>
    <cellStyle name="S—_x0008_" xfId="3652"/>
    <cellStyle name="S—_x0008_ 2" xfId="3653"/>
    <cellStyle name="s]_x000a__x000a_spooler=yes_x000a__x000a_load=_x000a__x000a_Beep=yes_x000a__x000a_NullPort=None_x000a__x000a_BorderWidth=3_x000a__x000a_CursorBlinkRate=1200_x000a__x000a_DoubleClickSpeed=452_x000a__x000a_Programs=co" xfId="3654"/>
    <cellStyle name="s]_x000d__x000a_spooler=yes_x000d__x000a_load=_x000d__x000a_Beep=yes_x000d__x000a_NullPort=None_x000d__x000a_BorderWidth=3_x000d__x000a_CursorBlinkRate=1200_x000d__x000a_DoubleClickSpeed=452_x000d__x000a_Programs=co" xfId="3655"/>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56"/>
    <cellStyle name="S—_x0008__KH TPCP vung TNB (03-1-2012)" xfId="3657"/>
    <cellStyle name="S—_x005f_x0008_" xfId="3658"/>
    <cellStyle name="SAPBEXaggData" xfId="3659"/>
    <cellStyle name="SAPBEXaggData 2" xfId="3660"/>
    <cellStyle name="SAPBEXaggDataEmph" xfId="3661"/>
    <cellStyle name="SAPBEXaggDataEmph 2" xfId="3662"/>
    <cellStyle name="SAPBEXaggItem" xfId="3663"/>
    <cellStyle name="SAPBEXaggItem 2" xfId="3664"/>
    <cellStyle name="SAPBEXchaText" xfId="3665"/>
    <cellStyle name="SAPBEXchaText 2" xfId="3666"/>
    <cellStyle name="SAPBEXexcBad7" xfId="3667"/>
    <cellStyle name="SAPBEXexcBad7 2" xfId="3668"/>
    <cellStyle name="SAPBEXexcBad8" xfId="3669"/>
    <cellStyle name="SAPBEXexcBad8 2" xfId="3670"/>
    <cellStyle name="SAPBEXexcBad9" xfId="3671"/>
    <cellStyle name="SAPBEXexcBad9 2" xfId="3672"/>
    <cellStyle name="SAPBEXexcCritical4" xfId="3673"/>
    <cellStyle name="SAPBEXexcCritical4 2" xfId="3674"/>
    <cellStyle name="SAPBEXexcCritical5" xfId="3675"/>
    <cellStyle name="SAPBEXexcCritical5 2" xfId="3676"/>
    <cellStyle name="SAPBEXexcCritical6" xfId="3677"/>
    <cellStyle name="SAPBEXexcCritical6 2" xfId="3678"/>
    <cellStyle name="SAPBEXexcGood1" xfId="3679"/>
    <cellStyle name="SAPBEXexcGood1 2" xfId="3680"/>
    <cellStyle name="SAPBEXexcGood2" xfId="3681"/>
    <cellStyle name="SAPBEXexcGood2 2" xfId="3682"/>
    <cellStyle name="SAPBEXexcGood3" xfId="3683"/>
    <cellStyle name="SAPBEXexcGood3 2" xfId="3684"/>
    <cellStyle name="SAPBEXfilterDrill" xfId="3685"/>
    <cellStyle name="SAPBEXfilterDrill 2" xfId="3686"/>
    <cellStyle name="SAPBEXfilterItem" xfId="3687"/>
    <cellStyle name="SAPBEXfilterItem 2" xfId="3688"/>
    <cellStyle name="SAPBEXfilterText" xfId="3689"/>
    <cellStyle name="SAPBEXfilterText 2" xfId="3690"/>
    <cellStyle name="SAPBEXformats" xfId="3691"/>
    <cellStyle name="SAPBEXformats 2" xfId="3692"/>
    <cellStyle name="SAPBEXheaderItem" xfId="3693"/>
    <cellStyle name="SAPBEXheaderItem 2" xfId="3694"/>
    <cellStyle name="SAPBEXheaderText" xfId="3695"/>
    <cellStyle name="SAPBEXheaderText 2" xfId="3696"/>
    <cellStyle name="SAPBEXresData" xfId="3697"/>
    <cellStyle name="SAPBEXresData 2" xfId="3698"/>
    <cellStyle name="SAPBEXresDataEmph" xfId="3699"/>
    <cellStyle name="SAPBEXresDataEmph 2" xfId="3700"/>
    <cellStyle name="SAPBEXresItem" xfId="3701"/>
    <cellStyle name="SAPBEXresItem 2" xfId="3702"/>
    <cellStyle name="SAPBEXstdData" xfId="3703"/>
    <cellStyle name="SAPBEXstdData 2" xfId="3704"/>
    <cellStyle name="SAPBEXstdDataEmph" xfId="3705"/>
    <cellStyle name="SAPBEXstdDataEmph 2" xfId="3706"/>
    <cellStyle name="SAPBEXstdItem" xfId="3707"/>
    <cellStyle name="SAPBEXstdItem 2" xfId="3708"/>
    <cellStyle name="SAPBEXtitle" xfId="3709"/>
    <cellStyle name="SAPBEXtitle 2" xfId="3710"/>
    <cellStyle name="SAPBEXundefined" xfId="3711"/>
    <cellStyle name="SAPBEXundefined 2" xfId="3712"/>
    <cellStyle name="serJet 1200 Series PCL 6" xfId="3713"/>
    <cellStyle name="SHADEDSTORES" xfId="3714"/>
    <cellStyle name="SHADEDSTORES 2" xfId="3715"/>
    <cellStyle name="SHADEDSTORES 2 2" xfId="3716"/>
    <cellStyle name="SHADEDSTORES 3" xfId="3717"/>
    <cellStyle name="songuyen" xfId="3718"/>
    <cellStyle name="specstores" xfId="3719"/>
    <cellStyle name="Standard_AAbgleich" xfId="3720"/>
    <cellStyle name="STTDG" xfId="3721"/>
    <cellStyle name="style" xfId="3722"/>
    <cellStyle name="Style 1" xfId="3723"/>
    <cellStyle name="Style 1 2" xfId="3724"/>
    <cellStyle name="Style 1 2 2" xfId="3725"/>
    <cellStyle name="Style 1 3" xfId="3726"/>
    <cellStyle name="Style 1 3 2" xfId="3727"/>
    <cellStyle name="Style 1 4" xfId="3728"/>
    <cellStyle name="Style 1 5" xfId="3729"/>
    <cellStyle name="Style 10" xfId="3730"/>
    <cellStyle name="Style 10 2" xfId="3731"/>
    <cellStyle name="Style 100" xfId="3732"/>
    <cellStyle name="Style 101" xfId="3733"/>
    <cellStyle name="Style 102" xfId="3734"/>
    <cellStyle name="Style 103" xfId="3735"/>
    <cellStyle name="Style 104" xfId="3736"/>
    <cellStyle name="Style 105" xfId="3737"/>
    <cellStyle name="Style 106" xfId="3738"/>
    <cellStyle name="Style 107" xfId="3739"/>
    <cellStyle name="Style 108" xfId="3740"/>
    <cellStyle name="Style 109" xfId="3741"/>
    <cellStyle name="Style 11" xfId="3742"/>
    <cellStyle name="Style 11 2" xfId="3743"/>
    <cellStyle name="Style 110" xfId="3744"/>
    <cellStyle name="Style 111" xfId="3745"/>
    <cellStyle name="Style 112" xfId="3746"/>
    <cellStyle name="Style 113" xfId="3747"/>
    <cellStyle name="Style 114" xfId="3748"/>
    <cellStyle name="Style 115" xfId="3749"/>
    <cellStyle name="Style 116" xfId="3750"/>
    <cellStyle name="Style 117" xfId="3751"/>
    <cellStyle name="Style 118" xfId="3752"/>
    <cellStyle name="Style 119" xfId="3753"/>
    <cellStyle name="Style 12" xfId="3754"/>
    <cellStyle name="Style 12 2" xfId="3755"/>
    <cellStyle name="Style 120" xfId="3756"/>
    <cellStyle name="Style 121" xfId="3757"/>
    <cellStyle name="Style 122" xfId="3758"/>
    <cellStyle name="Style 123" xfId="3759"/>
    <cellStyle name="Style 124" xfId="3760"/>
    <cellStyle name="Style 125" xfId="3761"/>
    <cellStyle name="Style 126" xfId="3762"/>
    <cellStyle name="Style 127" xfId="3763"/>
    <cellStyle name="Style 128" xfId="3764"/>
    <cellStyle name="Style 129" xfId="3765"/>
    <cellStyle name="Style 13" xfId="3766"/>
    <cellStyle name="Style 13 2" xfId="3767"/>
    <cellStyle name="Style 130" xfId="3768"/>
    <cellStyle name="Style 131" xfId="3769"/>
    <cellStyle name="Style 132" xfId="3770"/>
    <cellStyle name="Style 133" xfId="3771"/>
    <cellStyle name="Style 134" xfId="3772"/>
    <cellStyle name="Style 135" xfId="3773"/>
    <cellStyle name="Style 136" xfId="3774"/>
    <cellStyle name="Style 137" xfId="3775"/>
    <cellStyle name="Style 138" xfId="3776"/>
    <cellStyle name="Style 139" xfId="3777"/>
    <cellStyle name="Style 14" xfId="3778"/>
    <cellStyle name="Style 14 2" xfId="3779"/>
    <cellStyle name="Style 140" xfId="3780"/>
    <cellStyle name="Style 141" xfId="3781"/>
    <cellStyle name="Style 142" xfId="3782"/>
    <cellStyle name="Style 143" xfId="3783"/>
    <cellStyle name="Style 144" xfId="3784"/>
    <cellStyle name="Style 145" xfId="3785"/>
    <cellStyle name="Style 146" xfId="3786"/>
    <cellStyle name="Style 147" xfId="3787"/>
    <cellStyle name="Style 148" xfId="3788"/>
    <cellStyle name="Style 149" xfId="3789"/>
    <cellStyle name="Style 15" xfId="3790"/>
    <cellStyle name="Style 15 2" xfId="3791"/>
    <cellStyle name="Style 150" xfId="3792"/>
    <cellStyle name="Style 151" xfId="3793"/>
    <cellStyle name="Style 152" xfId="3794"/>
    <cellStyle name="Style 153" xfId="3795"/>
    <cellStyle name="Style 154" xfId="3796"/>
    <cellStyle name="Style 155" xfId="3797"/>
    <cellStyle name="Style 16" xfId="3798"/>
    <cellStyle name="Style 16 2" xfId="3799"/>
    <cellStyle name="Style 17" xfId="3800"/>
    <cellStyle name="Style 17 2" xfId="3801"/>
    <cellStyle name="Style 18" xfId="3802"/>
    <cellStyle name="Style 18 2" xfId="3803"/>
    <cellStyle name="Style 19" xfId="3804"/>
    <cellStyle name="Style 19 2" xfId="3805"/>
    <cellStyle name="Style 2" xfId="3806"/>
    <cellStyle name="Style 2 2" xfId="3807"/>
    <cellStyle name="Style 20" xfId="3808"/>
    <cellStyle name="Style 20 2" xfId="3809"/>
    <cellStyle name="Style 21" xfId="3810"/>
    <cellStyle name="Style 21 2" xfId="3811"/>
    <cellStyle name="Style 22" xfId="3812"/>
    <cellStyle name="Style 22 2" xfId="3813"/>
    <cellStyle name="Style 23" xfId="3814"/>
    <cellStyle name="Style 23 2" xfId="3815"/>
    <cellStyle name="Style 24" xfId="3816"/>
    <cellStyle name="Style 24 2" xfId="3817"/>
    <cellStyle name="Style 25" xfId="3818"/>
    <cellStyle name="Style 25 2" xfId="3819"/>
    <cellStyle name="Style 26" xfId="3820"/>
    <cellStyle name="Style 26 2" xfId="3821"/>
    <cellStyle name="Style 27" xfId="3822"/>
    <cellStyle name="Style 27 2" xfId="3823"/>
    <cellStyle name="Style 28" xfId="3824"/>
    <cellStyle name="Style 28 2" xfId="3825"/>
    <cellStyle name="Style 29" xfId="3826"/>
    <cellStyle name="Style 29 2" xfId="3827"/>
    <cellStyle name="Style 3" xfId="3828"/>
    <cellStyle name="Style 3 2" xfId="3829"/>
    <cellStyle name="Style 30" xfId="3830"/>
    <cellStyle name="Style 30 2" xfId="3831"/>
    <cellStyle name="Style 31" xfId="3832"/>
    <cellStyle name="Style 31 2" xfId="3833"/>
    <cellStyle name="Style 32" xfId="3834"/>
    <cellStyle name="Style 32 2" xfId="3835"/>
    <cellStyle name="Style 33" xfId="3836"/>
    <cellStyle name="Style 33 2" xfId="3837"/>
    <cellStyle name="Style 34" xfId="3838"/>
    <cellStyle name="Style 34 2" xfId="3839"/>
    <cellStyle name="Style 35" xfId="3840"/>
    <cellStyle name="Style 35 2" xfId="3841"/>
    <cellStyle name="Style 36" xfId="3842"/>
    <cellStyle name="Style 37" xfId="3843"/>
    <cellStyle name="Style 37 2" xfId="3844"/>
    <cellStyle name="Style 38" xfId="3845"/>
    <cellStyle name="Style 38 2" xfId="3846"/>
    <cellStyle name="Style 39" xfId="3847"/>
    <cellStyle name="Style 39 2" xfId="3848"/>
    <cellStyle name="Style 4" xfId="3849"/>
    <cellStyle name="Style 4 2" xfId="3850"/>
    <cellStyle name="Style 40" xfId="3851"/>
    <cellStyle name="Style 40 2" xfId="3852"/>
    <cellStyle name="Style 41" xfId="3853"/>
    <cellStyle name="Style 41 2" xfId="3854"/>
    <cellStyle name="Style 42" xfId="3855"/>
    <cellStyle name="Style 42 2" xfId="3856"/>
    <cellStyle name="Style 43" xfId="3857"/>
    <cellStyle name="Style 43 2" xfId="3858"/>
    <cellStyle name="Style 44" xfId="3859"/>
    <cellStyle name="Style 44 2" xfId="3860"/>
    <cellStyle name="Style 45" xfId="3861"/>
    <cellStyle name="Style 45 2" xfId="3862"/>
    <cellStyle name="Style 46" xfId="3863"/>
    <cellStyle name="Style 46 2" xfId="3864"/>
    <cellStyle name="Style 47" xfId="3865"/>
    <cellStyle name="Style 47 2" xfId="3866"/>
    <cellStyle name="Style 48" xfId="3867"/>
    <cellStyle name="Style 48 2" xfId="3868"/>
    <cellStyle name="Style 49" xfId="3869"/>
    <cellStyle name="Style 49 2" xfId="3870"/>
    <cellStyle name="Style 5" xfId="3871"/>
    <cellStyle name="Style 50" xfId="3872"/>
    <cellStyle name="Style 50 2" xfId="3873"/>
    <cellStyle name="Style 51" xfId="3874"/>
    <cellStyle name="Style 51 2" xfId="3875"/>
    <cellStyle name="Style 52" xfId="3876"/>
    <cellStyle name="Style 52 2" xfId="3877"/>
    <cellStyle name="Style 53" xfId="3878"/>
    <cellStyle name="Style 53 2" xfId="3879"/>
    <cellStyle name="Style 54" xfId="3880"/>
    <cellStyle name="Style 54 2" xfId="3881"/>
    <cellStyle name="Style 55" xfId="3882"/>
    <cellStyle name="Style 55 2" xfId="3883"/>
    <cellStyle name="Style 56" xfId="3884"/>
    <cellStyle name="Style 57" xfId="3885"/>
    <cellStyle name="Style 58" xfId="3886"/>
    <cellStyle name="Style 59" xfId="3887"/>
    <cellStyle name="Style 6" xfId="3888"/>
    <cellStyle name="Style 6 2" xfId="3889"/>
    <cellStyle name="Style 60" xfId="3890"/>
    <cellStyle name="Style 61" xfId="3891"/>
    <cellStyle name="Style 62" xfId="3892"/>
    <cellStyle name="Style 63" xfId="3893"/>
    <cellStyle name="Style 64" xfId="3894"/>
    <cellStyle name="Style 65" xfId="3895"/>
    <cellStyle name="Style 66" xfId="3896"/>
    <cellStyle name="Style 67" xfId="3897"/>
    <cellStyle name="Style 68" xfId="3898"/>
    <cellStyle name="Style 69" xfId="3899"/>
    <cellStyle name="Style 7" xfId="3900"/>
    <cellStyle name="Style 7 2" xfId="3901"/>
    <cellStyle name="Style 70" xfId="3902"/>
    <cellStyle name="Style 71" xfId="3903"/>
    <cellStyle name="Style 72" xfId="3904"/>
    <cellStyle name="Style 73" xfId="3905"/>
    <cellStyle name="Style 74" xfId="3906"/>
    <cellStyle name="Style 75" xfId="3907"/>
    <cellStyle name="Style 76" xfId="3908"/>
    <cellStyle name="Style 77" xfId="3909"/>
    <cellStyle name="Style 78" xfId="3910"/>
    <cellStyle name="Style 79" xfId="3911"/>
    <cellStyle name="Style 8" xfId="3912"/>
    <cellStyle name="Style 8 2" xfId="3913"/>
    <cellStyle name="Style 80" xfId="3914"/>
    <cellStyle name="Style 81" xfId="3915"/>
    <cellStyle name="Style 82" xfId="3916"/>
    <cellStyle name="Style 83" xfId="3917"/>
    <cellStyle name="Style 84" xfId="3918"/>
    <cellStyle name="Style 85" xfId="3919"/>
    <cellStyle name="Style 86" xfId="3920"/>
    <cellStyle name="Style 87" xfId="3921"/>
    <cellStyle name="Style 88" xfId="3922"/>
    <cellStyle name="Style 89" xfId="3923"/>
    <cellStyle name="Style 9" xfId="3924"/>
    <cellStyle name="Style 9 2" xfId="3925"/>
    <cellStyle name="Style 90" xfId="3926"/>
    <cellStyle name="Style 91" xfId="3927"/>
    <cellStyle name="Style 92" xfId="3928"/>
    <cellStyle name="Style 93" xfId="3929"/>
    <cellStyle name="Style 94" xfId="3930"/>
    <cellStyle name="Style 95" xfId="3931"/>
    <cellStyle name="Style 96" xfId="3932"/>
    <cellStyle name="Style 97" xfId="3933"/>
    <cellStyle name="Style 98" xfId="3934"/>
    <cellStyle name="Style 99" xfId="3935"/>
    <cellStyle name="Style Date" xfId="3936"/>
    <cellStyle name="style_1" xfId="3937"/>
    <cellStyle name="subhead" xfId="3938"/>
    <cellStyle name="subhead 2" xfId="3939"/>
    <cellStyle name="Subtotal" xfId="3940"/>
    <cellStyle name="symbol" xfId="3941"/>
    <cellStyle name="T" xfId="3942"/>
    <cellStyle name="T 2" xfId="3943"/>
    <cellStyle name="T_15_10_2013 BC nhu cau von doi ung ODA (2014-2016) ngay 15102013 Sua" xfId="3944"/>
    <cellStyle name="T_bao cao" xfId="3945"/>
    <cellStyle name="T_bao cao 2" xfId="3946"/>
    <cellStyle name="T_bao cao phan bo KHDT 2011(final)" xfId="3947"/>
    <cellStyle name="T_Bao cao so lieu kiem toan nam 2007 sua" xfId="3948"/>
    <cellStyle name="T_Bao cao so lieu kiem toan nam 2007 sua 2" xfId="3949"/>
    <cellStyle name="T_Bao cao so lieu kiem toan nam 2007 sua_!1 1 bao cao giao KH ve HTCMT vung TNB   12-12-2011" xfId="3950"/>
    <cellStyle name="T_Bao cao so lieu kiem toan nam 2007 sua_!1 1 bao cao giao KH ve HTCMT vung TNB   12-12-2011 2" xfId="3951"/>
    <cellStyle name="T_Bao cao so lieu kiem toan nam 2007 sua_KH TPCP vung TNB (03-1-2012)" xfId="3952"/>
    <cellStyle name="T_Bao cao so lieu kiem toan nam 2007 sua_KH TPCP vung TNB (03-1-2012) 2" xfId="3953"/>
    <cellStyle name="T_bao cao_!1 1 bao cao giao KH ve HTCMT vung TNB   12-12-2011" xfId="3954"/>
    <cellStyle name="T_bao cao_!1 1 bao cao giao KH ve HTCMT vung TNB   12-12-2011 2" xfId="3955"/>
    <cellStyle name="T_bao cao_Bieu4HTMT" xfId="3956"/>
    <cellStyle name="T_bao cao_Bieu4HTMT 2" xfId="3957"/>
    <cellStyle name="T_bao cao_Bieu4HTMT_!1 1 bao cao giao KH ve HTCMT vung TNB   12-12-2011" xfId="3958"/>
    <cellStyle name="T_bao cao_Bieu4HTMT_!1 1 bao cao giao KH ve HTCMT vung TNB   12-12-2011 2" xfId="3959"/>
    <cellStyle name="T_bao cao_Bieu4HTMT_KH TPCP vung TNB (03-1-2012)" xfId="3960"/>
    <cellStyle name="T_bao cao_Bieu4HTMT_KH TPCP vung TNB (03-1-2012) 2" xfId="3961"/>
    <cellStyle name="T_bao cao_KH TPCP vung TNB (03-1-2012)" xfId="3962"/>
    <cellStyle name="T_bao cao_KH TPCP vung TNB (03-1-2012) 2" xfId="3963"/>
    <cellStyle name="T_BBTNG-06" xfId="3964"/>
    <cellStyle name="T_BBTNG-06 2" xfId="3965"/>
    <cellStyle name="T_BBTNG-06_!1 1 bao cao giao KH ve HTCMT vung TNB   12-12-2011" xfId="3966"/>
    <cellStyle name="T_BBTNG-06_!1 1 bao cao giao KH ve HTCMT vung TNB   12-12-2011 2" xfId="3967"/>
    <cellStyle name="T_BBTNG-06_Bieu4HTMT" xfId="3968"/>
    <cellStyle name="T_BBTNG-06_Bieu4HTMT 2" xfId="3969"/>
    <cellStyle name="T_BBTNG-06_Bieu4HTMT_!1 1 bao cao giao KH ve HTCMT vung TNB   12-12-2011" xfId="3970"/>
    <cellStyle name="T_BBTNG-06_Bieu4HTMT_!1 1 bao cao giao KH ve HTCMT vung TNB   12-12-2011 2" xfId="3971"/>
    <cellStyle name="T_BBTNG-06_Bieu4HTMT_KH TPCP vung TNB (03-1-2012)" xfId="3972"/>
    <cellStyle name="T_BBTNG-06_Bieu4HTMT_KH TPCP vung TNB (03-1-2012) 2" xfId="3973"/>
    <cellStyle name="T_BBTNG-06_KH TPCP vung TNB (03-1-2012)" xfId="3974"/>
    <cellStyle name="T_BBTNG-06_KH TPCP vung TNB (03-1-2012) 2" xfId="3975"/>
    <cellStyle name="T_BC  NAM 2007" xfId="3976"/>
    <cellStyle name="T_BC  NAM 2007 2" xfId="3977"/>
    <cellStyle name="T_BC CTMT-2008 Ttinh" xfId="3978"/>
    <cellStyle name="T_BC CTMT-2008 Ttinh 2" xfId="3979"/>
    <cellStyle name="T_BC CTMT-2008 Ttinh_!1 1 bao cao giao KH ve HTCMT vung TNB   12-12-2011" xfId="3980"/>
    <cellStyle name="T_BC CTMT-2008 Ttinh_!1 1 bao cao giao KH ve HTCMT vung TNB   12-12-2011 2" xfId="3981"/>
    <cellStyle name="T_BC CTMT-2008 Ttinh_KH TPCP vung TNB (03-1-2012)" xfId="3982"/>
    <cellStyle name="T_BC CTMT-2008 Ttinh_KH TPCP vung TNB (03-1-2012) 2" xfId="3983"/>
    <cellStyle name="T_BC nhu cau von doi ung ODA nganh NN (BKH)" xfId="3984"/>
    <cellStyle name="T_BC nhu cau von doi ung ODA nganh NN (BKH)_05-12  KH trung han 2016-2020 - Liem Thinh edited" xfId="3985"/>
    <cellStyle name="T_BC nhu cau von doi ung ODA nganh NN (BKH)_Copy of 05-12  KH trung han 2016-2020 - Liem Thinh edited (1)" xfId="3986"/>
    <cellStyle name="T_BC Tai co cau (bieu TH)" xfId="3987"/>
    <cellStyle name="T_BC Tai co cau (bieu TH)_05-12  KH trung han 2016-2020 - Liem Thinh edited" xfId="3988"/>
    <cellStyle name="T_BC Tai co cau (bieu TH)_Copy of 05-12  KH trung han 2016-2020 - Liem Thinh edited (1)" xfId="3989"/>
    <cellStyle name="T_Bieu 4.2 A, B KHCTgiong 2011" xfId="3990"/>
    <cellStyle name="T_Bieu 4.2 A, B KHCTgiong 2011 10" xfId="3991"/>
    <cellStyle name="T_Bieu 4.2 A, B KHCTgiong 2011 11" xfId="3992"/>
    <cellStyle name="T_Bieu 4.2 A, B KHCTgiong 2011 12" xfId="3993"/>
    <cellStyle name="T_Bieu 4.2 A, B KHCTgiong 2011 13" xfId="3994"/>
    <cellStyle name="T_Bieu 4.2 A, B KHCTgiong 2011 14" xfId="3995"/>
    <cellStyle name="T_Bieu 4.2 A, B KHCTgiong 2011 15" xfId="3996"/>
    <cellStyle name="T_Bieu 4.2 A, B KHCTgiong 2011 2" xfId="3997"/>
    <cellStyle name="T_Bieu 4.2 A, B KHCTgiong 2011 3" xfId="3998"/>
    <cellStyle name="T_Bieu 4.2 A, B KHCTgiong 2011 4" xfId="3999"/>
    <cellStyle name="T_Bieu 4.2 A, B KHCTgiong 2011 5" xfId="4000"/>
    <cellStyle name="T_Bieu 4.2 A, B KHCTgiong 2011 6" xfId="4001"/>
    <cellStyle name="T_Bieu 4.2 A, B KHCTgiong 2011 7" xfId="4002"/>
    <cellStyle name="T_Bieu 4.2 A, B KHCTgiong 2011 8" xfId="4003"/>
    <cellStyle name="T_Bieu 4.2 A, B KHCTgiong 2011 9" xfId="4004"/>
    <cellStyle name="T_Bieu mau cong trinh khoi cong moi 3-4" xfId="4005"/>
    <cellStyle name="T_Bieu mau cong trinh khoi cong moi 3-4 2" xfId="4006"/>
    <cellStyle name="T_Bieu mau cong trinh khoi cong moi 3-4_!1 1 bao cao giao KH ve HTCMT vung TNB   12-12-2011" xfId="4007"/>
    <cellStyle name="T_Bieu mau cong trinh khoi cong moi 3-4_!1 1 bao cao giao KH ve HTCMT vung TNB   12-12-2011 2" xfId="4008"/>
    <cellStyle name="T_Bieu mau cong trinh khoi cong moi 3-4_KH TPCP vung TNB (03-1-2012)" xfId="4009"/>
    <cellStyle name="T_Bieu mau cong trinh khoi cong moi 3-4_KH TPCP vung TNB (03-1-2012) 2" xfId="4010"/>
    <cellStyle name="T_Bieu mau danh muc du an thuoc CTMTQG nam 2008" xfId="4011"/>
    <cellStyle name="T_Bieu mau danh muc du an thuoc CTMTQG nam 2008 2" xfId="4012"/>
    <cellStyle name="T_Bieu mau danh muc du an thuoc CTMTQG nam 2008_!1 1 bao cao giao KH ve HTCMT vung TNB   12-12-2011" xfId="4013"/>
    <cellStyle name="T_Bieu mau danh muc du an thuoc CTMTQG nam 2008_!1 1 bao cao giao KH ve HTCMT vung TNB   12-12-2011 2" xfId="4014"/>
    <cellStyle name="T_Bieu mau danh muc du an thuoc CTMTQG nam 2008_KH TPCP vung TNB (03-1-2012)" xfId="4015"/>
    <cellStyle name="T_Bieu mau danh muc du an thuoc CTMTQG nam 2008_KH TPCP vung TNB (03-1-2012) 2" xfId="4016"/>
    <cellStyle name="T_Bieu tong hop nhu cau ung 2011 da chon loc -Mien nui" xfId="4017"/>
    <cellStyle name="T_Bieu tong hop nhu cau ung 2011 da chon loc -Mien nui 2" xfId="4018"/>
    <cellStyle name="T_Bieu tong hop nhu cau ung 2011 da chon loc -Mien nui_!1 1 bao cao giao KH ve HTCMT vung TNB   12-12-2011" xfId="4019"/>
    <cellStyle name="T_Bieu tong hop nhu cau ung 2011 da chon loc -Mien nui_!1 1 bao cao giao KH ve HTCMT vung TNB   12-12-2011 2" xfId="4020"/>
    <cellStyle name="T_Bieu tong hop nhu cau ung 2011 da chon loc -Mien nui_KH TPCP vung TNB (03-1-2012)" xfId="4021"/>
    <cellStyle name="T_Bieu tong hop nhu cau ung 2011 da chon loc -Mien nui_KH TPCP vung TNB (03-1-2012) 2" xfId="4022"/>
    <cellStyle name="T_Bieu3ODA" xfId="4023"/>
    <cellStyle name="T_Bieu3ODA 2" xfId="4024"/>
    <cellStyle name="T_Bieu3ODA_!1 1 bao cao giao KH ve HTCMT vung TNB   12-12-2011" xfId="4025"/>
    <cellStyle name="T_Bieu3ODA_!1 1 bao cao giao KH ve HTCMT vung TNB   12-12-2011 2" xfId="4026"/>
    <cellStyle name="T_Bieu3ODA_1" xfId="4027"/>
    <cellStyle name="T_Bieu3ODA_1 2" xfId="4028"/>
    <cellStyle name="T_Bieu3ODA_1_!1 1 bao cao giao KH ve HTCMT vung TNB   12-12-2011" xfId="4029"/>
    <cellStyle name="T_Bieu3ODA_1_!1 1 bao cao giao KH ve HTCMT vung TNB   12-12-2011 2" xfId="4030"/>
    <cellStyle name="T_Bieu3ODA_1_KH TPCP vung TNB (03-1-2012)" xfId="4031"/>
    <cellStyle name="T_Bieu3ODA_1_KH TPCP vung TNB (03-1-2012) 2" xfId="4032"/>
    <cellStyle name="T_Bieu3ODA_KH TPCP vung TNB (03-1-2012)" xfId="4033"/>
    <cellStyle name="T_Bieu3ODA_KH TPCP vung TNB (03-1-2012) 2" xfId="4034"/>
    <cellStyle name="T_Bieu4HTMT" xfId="4035"/>
    <cellStyle name="T_Bieu4HTMT 2" xfId="4036"/>
    <cellStyle name="T_Bieu4HTMT_!1 1 bao cao giao KH ve HTCMT vung TNB   12-12-2011" xfId="4037"/>
    <cellStyle name="T_Bieu4HTMT_!1 1 bao cao giao KH ve HTCMT vung TNB   12-12-2011 2" xfId="4038"/>
    <cellStyle name="T_Bieu4HTMT_KH TPCP vung TNB (03-1-2012)" xfId="4039"/>
    <cellStyle name="T_Bieu4HTMT_KH TPCP vung TNB (03-1-2012) 2" xfId="4040"/>
    <cellStyle name="T_bo sung von KCH nam 2010 va Du an tre kho khan" xfId="4041"/>
    <cellStyle name="T_bo sung von KCH nam 2010 va Du an tre kho khan 2" xfId="4042"/>
    <cellStyle name="T_bo sung von KCH nam 2010 va Du an tre kho khan_!1 1 bao cao giao KH ve HTCMT vung TNB   12-12-2011" xfId="4043"/>
    <cellStyle name="T_bo sung von KCH nam 2010 va Du an tre kho khan_!1 1 bao cao giao KH ve HTCMT vung TNB   12-12-2011 2" xfId="4044"/>
    <cellStyle name="T_bo sung von KCH nam 2010 va Du an tre kho khan_KH TPCP vung TNB (03-1-2012)" xfId="4045"/>
    <cellStyle name="T_bo sung von KCH nam 2010 va Du an tre kho khan_KH TPCP vung TNB (03-1-2012) 2" xfId="4046"/>
    <cellStyle name="T_Book1" xfId="4047"/>
    <cellStyle name="T_Book1 2" xfId="4048"/>
    <cellStyle name="T_Book1 3" xfId="4049"/>
    <cellStyle name="T_Book1_!1 1 bao cao giao KH ve HTCMT vung TNB   12-12-2011" xfId="4050"/>
    <cellStyle name="T_Book1_!1 1 bao cao giao KH ve HTCMT vung TNB   12-12-2011 2" xfId="4051"/>
    <cellStyle name="T_Book1_1" xfId="4052"/>
    <cellStyle name="T_Book1_1 2" xfId="4053"/>
    <cellStyle name="T_Book1_1_Bieu tong hop nhu cau ung 2011 da chon loc -Mien nui" xfId="4054"/>
    <cellStyle name="T_Book1_1_Bieu tong hop nhu cau ung 2011 da chon loc -Mien nui 2" xfId="4055"/>
    <cellStyle name="T_Book1_1_Bieu tong hop nhu cau ung 2011 da chon loc -Mien nui_!1 1 bao cao giao KH ve HTCMT vung TNB   12-12-2011" xfId="4056"/>
    <cellStyle name="T_Book1_1_Bieu tong hop nhu cau ung 2011 da chon loc -Mien nui_!1 1 bao cao giao KH ve HTCMT vung TNB   12-12-2011 2" xfId="4057"/>
    <cellStyle name="T_Book1_1_Bieu tong hop nhu cau ung 2011 da chon loc -Mien nui_KH TPCP vung TNB (03-1-2012)" xfId="4058"/>
    <cellStyle name="T_Book1_1_Bieu tong hop nhu cau ung 2011 da chon loc -Mien nui_KH TPCP vung TNB (03-1-2012) 2" xfId="4059"/>
    <cellStyle name="T_Book1_1_Bieu3ODA" xfId="4060"/>
    <cellStyle name="T_Book1_1_Bieu3ODA 2" xfId="4061"/>
    <cellStyle name="T_Book1_1_Bieu3ODA_!1 1 bao cao giao KH ve HTCMT vung TNB   12-12-2011" xfId="4062"/>
    <cellStyle name="T_Book1_1_Bieu3ODA_!1 1 bao cao giao KH ve HTCMT vung TNB   12-12-2011 2" xfId="4063"/>
    <cellStyle name="T_Book1_1_Bieu3ODA_KH TPCP vung TNB (03-1-2012)" xfId="4064"/>
    <cellStyle name="T_Book1_1_Bieu3ODA_KH TPCP vung TNB (03-1-2012) 2" xfId="4065"/>
    <cellStyle name="T_Book1_1_CPK" xfId="4066"/>
    <cellStyle name="T_Book1_1_CPK 2" xfId="4067"/>
    <cellStyle name="T_Book1_1_CPK_!1 1 bao cao giao KH ve HTCMT vung TNB   12-12-2011" xfId="4068"/>
    <cellStyle name="T_Book1_1_CPK_!1 1 bao cao giao KH ve HTCMT vung TNB   12-12-2011 2" xfId="4069"/>
    <cellStyle name="T_Book1_1_CPK_Bieu4HTMT" xfId="4070"/>
    <cellStyle name="T_Book1_1_CPK_Bieu4HTMT 2" xfId="4071"/>
    <cellStyle name="T_Book1_1_CPK_Bieu4HTMT_!1 1 bao cao giao KH ve HTCMT vung TNB   12-12-2011" xfId="4072"/>
    <cellStyle name="T_Book1_1_CPK_Bieu4HTMT_!1 1 bao cao giao KH ve HTCMT vung TNB   12-12-2011 2" xfId="4073"/>
    <cellStyle name="T_Book1_1_CPK_Bieu4HTMT_KH TPCP vung TNB (03-1-2012)" xfId="4074"/>
    <cellStyle name="T_Book1_1_CPK_Bieu4HTMT_KH TPCP vung TNB (03-1-2012) 2" xfId="4075"/>
    <cellStyle name="T_Book1_1_CPK_KH TPCP vung TNB (03-1-2012)" xfId="4076"/>
    <cellStyle name="T_Book1_1_CPK_KH TPCP vung TNB (03-1-2012) 2" xfId="4077"/>
    <cellStyle name="T_Book1_1_KH TPCP vung TNB (03-1-2012)" xfId="4078"/>
    <cellStyle name="T_Book1_1_KH TPCP vung TNB (03-1-2012) 2" xfId="4079"/>
    <cellStyle name="T_Book1_1_kien giang 2" xfId="4080"/>
    <cellStyle name="T_Book1_1_kien giang 2 2" xfId="4081"/>
    <cellStyle name="T_Book1_1_Luy ke von ung nam 2011 -Thoa gui ngay 12-8-2012" xfId="4082"/>
    <cellStyle name="T_Book1_1_Luy ke von ung nam 2011 -Thoa gui ngay 12-8-2012 2" xfId="4083"/>
    <cellStyle name="T_Book1_1_Luy ke von ung nam 2011 -Thoa gui ngay 12-8-2012_!1 1 bao cao giao KH ve HTCMT vung TNB   12-12-2011" xfId="4084"/>
    <cellStyle name="T_Book1_1_Luy ke von ung nam 2011 -Thoa gui ngay 12-8-2012_!1 1 bao cao giao KH ve HTCMT vung TNB   12-12-2011 2" xfId="4085"/>
    <cellStyle name="T_Book1_1_Luy ke von ung nam 2011 -Thoa gui ngay 12-8-2012_KH TPCP vung TNB (03-1-2012)" xfId="4086"/>
    <cellStyle name="T_Book1_1_Luy ke von ung nam 2011 -Thoa gui ngay 12-8-2012_KH TPCP vung TNB (03-1-2012) 2" xfId="4087"/>
    <cellStyle name="T_Book1_1_Thiet bi" xfId="4088"/>
    <cellStyle name="T_Book1_1_Thiet bi 2" xfId="4089"/>
    <cellStyle name="T_Book1_1_Thiet bi_!1 1 bao cao giao KH ve HTCMT vung TNB   12-12-2011" xfId="4090"/>
    <cellStyle name="T_Book1_1_Thiet bi_!1 1 bao cao giao KH ve HTCMT vung TNB   12-12-2011 2" xfId="4091"/>
    <cellStyle name="T_Book1_1_Thiet bi_Bieu4HTMT" xfId="4092"/>
    <cellStyle name="T_Book1_1_Thiet bi_Bieu4HTMT 2" xfId="4093"/>
    <cellStyle name="T_Book1_1_Thiet bi_Bieu4HTMT_!1 1 bao cao giao KH ve HTCMT vung TNB   12-12-2011" xfId="4094"/>
    <cellStyle name="T_Book1_1_Thiet bi_Bieu4HTMT_!1 1 bao cao giao KH ve HTCMT vung TNB   12-12-2011 2" xfId="4095"/>
    <cellStyle name="T_Book1_1_Thiet bi_Bieu4HTMT_KH TPCP vung TNB (03-1-2012)" xfId="4096"/>
    <cellStyle name="T_Book1_1_Thiet bi_Bieu4HTMT_KH TPCP vung TNB (03-1-2012) 2" xfId="4097"/>
    <cellStyle name="T_Book1_1_Thiet bi_KH TPCP vung TNB (03-1-2012)" xfId="4098"/>
    <cellStyle name="T_Book1_1_Thiet bi_KH TPCP vung TNB (03-1-2012) 2" xfId="4099"/>
    <cellStyle name="T_Book1_15_10_2013 BC nhu cau von doi ung ODA (2014-2016) ngay 15102013 Sua" xfId="4100"/>
    <cellStyle name="T_Book1_bao cao phan bo KHDT 2011(final)" xfId="4101"/>
    <cellStyle name="T_Book1_bao cao phan bo KHDT 2011(final)_BC nhu cau von doi ung ODA nganh NN (BKH)" xfId="4102"/>
    <cellStyle name="T_Book1_bao cao phan bo KHDT 2011(final)_BC Tai co cau (bieu TH)" xfId="4103"/>
    <cellStyle name="T_Book1_bao cao phan bo KHDT 2011(final)_DK 2014-2015 final" xfId="4104"/>
    <cellStyle name="T_Book1_bao cao phan bo KHDT 2011(final)_DK 2014-2015 new" xfId="4105"/>
    <cellStyle name="T_Book1_bao cao phan bo KHDT 2011(final)_DK KH CBDT 2014 11-11-2013" xfId="4106"/>
    <cellStyle name="T_Book1_bao cao phan bo KHDT 2011(final)_DK KH CBDT 2014 11-11-2013(1)" xfId="4107"/>
    <cellStyle name="T_Book1_bao cao phan bo KHDT 2011(final)_KH 2011-2015" xfId="4108"/>
    <cellStyle name="T_Book1_bao cao phan bo KHDT 2011(final)_tai co cau dau tu (tong hop)1" xfId="4109"/>
    <cellStyle name="T_Book1_BC nhu cau von doi ung ODA nganh NN (BKH)" xfId="4110"/>
    <cellStyle name="T_Book1_BC nhu cau von doi ung ODA nganh NN (BKH)_05-12  KH trung han 2016-2020 - Liem Thinh edited" xfId="4111"/>
    <cellStyle name="T_Book1_BC nhu cau von doi ung ODA nganh NN (BKH)_Copy of 05-12  KH trung han 2016-2020 - Liem Thinh edited (1)" xfId="4112"/>
    <cellStyle name="T_Book1_BC NQ11-CP - chinh sua lai" xfId="4113"/>
    <cellStyle name="T_Book1_BC NQ11-CP - chinh sua lai 2" xfId="4114"/>
    <cellStyle name="T_Book1_BC NQ11-CP-Quynh sau bieu so3" xfId="4115"/>
    <cellStyle name="T_Book1_BC NQ11-CP-Quynh sau bieu so3 2" xfId="4116"/>
    <cellStyle name="T_Book1_BC Tai co cau (bieu TH)" xfId="4117"/>
    <cellStyle name="T_Book1_BC Tai co cau (bieu TH)_05-12  KH trung han 2016-2020 - Liem Thinh edited" xfId="4118"/>
    <cellStyle name="T_Book1_BC Tai co cau (bieu TH)_Copy of 05-12  KH trung han 2016-2020 - Liem Thinh edited (1)" xfId="4119"/>
    <cellStyle name="T_Book1_BC_NQ11-CP_-_Thao_sua_lai" xfId="4120"/>
    <cellStyle name="T_Book1_BC_NQ11-CP_-_Thao_sua_lai 2" xfId="4121"/>
    <cellStyle name="T_Book1_Bieu mau cong trinh khoi cong moi 3-4" xfId="4122"/>
    <cellStyle name="T_Book1_Bieu mau cong trinh khoi cong moi 3-4 2" xfId="4123"/>
    <cellStyle name="T_Book1_Bieu mau cong trinh khoi cong moi 3-4_!1 1 bao cao giao KH ve HTCMT vung TNB   12-12-2011" xfId="4124"/>
    <cellStyle name="T_Book1_Bieu mau cong trinh khoi cong moi 3-4_!1 1 bao cao giao KH ve HTCMT vung TNB   12-12-2011 2" xfId="4125"/>
    <cellStyle name="T_Book1_Bieu mau cong trinh khoi cong moi 3-4_KH TPCP vung TNB (03-1-2012)" xfId="4126"/>
    <cellStyle name="T_Book1_Bieu mau cong trinh khoi cong moi 3-4_KH TPCP vung TNB (03-1-2012) 2" xfId="4127"/>
    <cellStyle name="T_Book1_Bieu mau danh muc du an thuoc CTMTQG nam 2008" xfId="4128"/>
    <cellStyle name="T_Book1_Bieu mau danh muc du an thuoc CTMTQG nam 2008 2" xfId="4129"/>
    <cellStyle name="T_Book1_Bieu mau danh muc du an thuoc CTMTQG nam 2008_!1 1 bao cao giao KH ve HTCMT vung TNB   12-12-2011" xfId="4130"/>
    <cellStyle name="T_Book1_Bieu mau danh muc du an thuoc CTMTQG nam 2008_!1 1 bao cao giao KH ve HTCMT vung TNB   12-12-2011 2" xfId="4131"/>
    <cellStyle name="T_Book1_Bieu mau danh muc du an thuoc CTMTQG nam 2008_KH TPCP vung TNB (03-1-2012)" xfId="4132"/>
    <cellStyle name="T_Book1_Bieu mau danh muc du an thuoc CTMTQG nam 2008_KH TPCP vung TNB (03-1-2012) 2" xfId="4133"/>
    <cellStyle name="T_Book1_Bieu tong hop nhu cau ung 2011 da chon loc -Mien nui" xfId="4134"/>
    <cellStyle name="T_Book1_Bieu tong hop nhu cau ung 2011 da chon loc -Mien nui 2" xfId="4135"/>
    <cellStyle name="T_Book1_Bieu tong hop nhu cau ung 2011 da chon loc -Mien nui_!1 1 bao cao giao KH ve HTCMT vung TNB   12-12-2011" xfId="4136"/>
    <cellStyle name="T_Book1_Bieu tong hop nhu cau ung 2011 da chon loc -Mien nui_!1 1 bao cao giao KH ve HTCMT vung TNB   12-12-2011 2" xfId="4137"/>
    <cellStyle name="T_Book1_Bieu tong hop nhu cau ung 2011 da chon loc -Mien nui_KH TPCP vung TNB (03-1-2012)" xfId="4138"/>
    <cellStyle name="T_Book1_Bieu tong hop nhu cau ung 2011 da chon loc -Mien nui_KH TPCP vung TNB (03-1-2012) 2" xfId="4139"/>
    <cellStyle name="T_Book1_Bieu3ODA" xfId="4140"/>
    <cellStyle name="T_Book1_Bieu3ODA 2" xfId="4141"/>
    <cellStyle name="T_Book1_Bieu3ODA_!1 1 bao cao giao KH ve HTCMT vung TNB   12-12-2011" xfId="4142"/>
    <cellStyle name="T_Book1_Bieu3ODA_!1 1 bao cao giao KH ve HTCMT vung TNB   12-12-2011 2" xfId="4143"/>
    <cellStyle name="T_Book1_Bieu3ODA_1" xfId="4144"/>
    <cellStyle name="T_Book1_Bieu3ODA_1 2" xfId="4145"/>
    <cellStyle name="T_Book1_Bieu3ODA_1_!1 1 bao cao giao KH ve HTCMT vung TNB   12-12-2011" xfId="4146"/>
    <cellStyle name="T_Book1_Bieu3ODA_1_!1 1 bao cao giao KH ve HTCMT vung TNB   12-12-2011 2" xfId="4147"/>
    <cellStyle name="T_Book1_Bieu3ODA_1_KH TPCP vung TNB (03-1-2012)" xfId="4148"/>
    <cellStyle name="T_Book1_Bieu3ODA_1_KH TPCP vung TNB (03-1-2012) 2" xfId="4149"/>
    <cellStyle name="T_Book1_Bieu3ODA_KH TPCP vung TNB (03-1-2012)" xfId="4150"/>
    <cellStyle name="T_Book1_Bieu3ODA_KH TPCP vung TNB (03-1-2012) 2" xfId="4151"/>
    <cellStyle name="T_Book1_Bieu4HTMT" xfId="4152"/>
    <cellStyle name="T_Book1_Bieu4HTMT 2" xfId="4153"/>
    <cellStyle name="T_Book1_Bieu4HTMT_!1 1 bao cao giao KH ve HTCMT vung TNB   12-12-2011" xfId="4154"/>
    <cellStyle name="T_Book1_Bieu4HTMT_!1 1 bao cao giao KH ve HTCMT vung TNB   12-12-2011 2" xfId="4155"/>
    <cellStyle name="T_Book1_Bieu4HTMT_KH TPCP vung TNB (03-1-2012)" xfId="4156"/>
    <cellStyle name="T_Book1_Bieu4HTMT_KH TPCP vung TNB (03-1-2012) 2" xfId="4157"/>
    <cellStyle name="T_Book1_Book1" xfId="4158"/>
    <cellStyle name="T_Book1_Book1 2" xfId="4159"/>
    <cellStyle name="T_Book1_Cong trinh co y kien LD_Dang_NN_2011-Tay nguyen-9-10" xfId="4160"/>
    <cellStyle name="T_Book1_Cong trinh co y kien LD_Dang_NN_2011-Tay nguyen-9-10 2" xfId="4161"/>
    <cellStyle name="T_Book1_Cong trinh co y kien LD_Dang_NN_2011-Tay nguyen-9-10_!1 1 bao cao giao KH ve HTCMT vung TNB   12-12-2011" xfId="4162"/>
    <cellStyle name="T_Book1_Cong trinh co y kien LD_Dang_NN_2011-Tay nguyen-9-10_!1 1 bao cao giao KH ve HTCMT vung TNB   12-12-2011 2" xfId="4163"/>
    <cellStyle name="T_Book1_Cong trinh co y kien LD_Dang_NN_2011-Tay nguyen-9-10_Bieu4HTMT" xfId="4164"/>
    <cellStyle name="T_Book1_Cong trinh co y kien LD_Dang_NN_2011-Tay nguyen-9-10_Bieu4HTMT 2" xfId="4165"/>
    <cellStyle name="T_Book1_Cong trinh co y kien LD_Dang_NN_2011-Tay nguyen-9-10_KH TPCP vung TNB (03-1-2012)" xfId="4166"/>
    <cellStyle name="T_Book1_Cong trinh co y kien LD_Dang_NN_2011-Tay nguyen-9-10_KH TPCP vung TNB (03-1-2012) 2" xfId="4167"/>
    <cellStyle name="T_Book1_CPK" xfId="4168"/>
    <cellStyle name="T_Book1_CPK 2" xfId="4169"/>
    <cellStyle name="T_Book1_danh muc chuan bi dau tu 2011 ngay 07-6-2011" xfId="4170"/>
    <cellStyle name="T_Book1_danh muc chuan bi dau tu 2011 ngay 07-6-2011 2" xfId="4171"/>
    <cellStyle name="T_Book1_dieu chinh KH 2011 ngay 26-5-2011111" xfId="4172"/>
    <cellStyle name="T_Book1_dieu chinh KH 2011 ngay 26-5-2011111 2" xfId="4173"/>
    <cellStyle name="T_Book1_DK 2014-2015 final" xfId="4174"/>
    <cellStyle name="T_Book1_DK 2014-2015 final_05-12  KH trung han 2016-2020 - Liem Thinh edited" xfId="4175"/>
    <cellStyle name="T_Book1_DK 2014-2015 final_Copy of 05-12  KH trung han 2016-2020 - Liem Thinh edited (1)" xfId="4176"/>
    <cellStyle name="T_Book1_DK 2014-2015 new" xfId="4177"/>
    <cellStyle name="T_Book1_DK 2014-2015 new_05-12  KH trung han 2016-2020 - Liem Thinh edited" xfId="4178"/>
    <cellStyle name="T_Book1_DK 2014-2015 new_Copy of 05-12  KH trung han 2016-2020 - Liem Thinh edited (1)" xfId="4179"/>
    <cellStyle name="T_Book1_DK KH CBDT 2014 11-11-2013" xfId="4180"/>
    <cellStyle name="T_Book1_DK KH CBDT 2014 11-11-2013(1)" xfId="4181"/>
    <cellStyle name="T_Book1_DK KH CBDT 2014 11-11-2013(1)_05-12  KH trung han 2016-2020 - Liem Thinh edited" xfId="4182"/>
    <cellStyle name="T_Book1_DK KH CBDT 2014 11-11-2013(1)_Copy of 05-12  KH trung han 2016-2020 - Liem Thinh edited (1)" xfId="4183"/>
    <cellStyle name="T_Book1_DK KH CBDT 2014 11-11-2013_05-12  KH trung han 2016-2020 - Liem Thinh edited" xfId="4184"/>
    <cellStyle name="T_Book1_DK KH CBDT 2014 11-11-2013_Copy of 05-12  KH trung han 2016-2020 - Liem Thinh edited (1)" xfId="4185"/>
    <cellStyle name="T_Book1_Du an khoi cong moi nam 2010" xfId="4186"/>
    <cellStyle name="T_Book1_Du an khoi cong moi nam 2010 2" xfId="4187"/>
    <cellStyle name="T_Book1_Du an khoi cong moi nam 2010_!1 1 bao cao giao KH ve HTCMT vung TNB   12-12-2011" xfId="4188"/>
    <cellStyle name="T_Book1_Du an khoi cong moi nam 2010_!1 1 bao cao giao KH ve HTCMT vung TNB   12-12-2011 2" xfId="4189"/>
    <cellStyle name="T_Book1_Du an khoi cong moi nam 2010_KH TPCP vung TNB (03-1-2012)" xfId="4190"/>
    <cellStyle name="T_Book1_Du an khoi cong moi nam 2010_KH TPCP vung TNB (03-1-2012) 2" xfId="4191"/>
    <cellStyle name="T_Book1_giao KH 2011 ngay 10-12-2010" xfId="4192"/>
    <cellStyle name="T_Book1_giao KH 2011 ngay 10-12-2010 2" xfId="4193"/>
    <cellStyle name="T_Book1_Hang Tom goi9 9-07(Cau 12 sua)" xfId="4194"/>
    <cellStyle name="T_Book1_Hang Tom goi9 9-07(Cau 12 sua) 2" xfId="4195"/>
    <cellStyle name="T_Book1_Ket qua phan bo von nam 2008" xfId="4196"/>
    <cellStyle name="T_Book1_Ket qua phan bo von nam 2008 2" xfId="4197"/>
    <cellStyle name="T_Book1_Ket qua phan bo von nam 2008_!1 1 bao cao giao KH ve HTCMT vung TNB   12-12-2011" xfId="4198"/>
    <cellStyle name="T_Book1_Ket qua phan bo von nam 2008_!1 1 bao cao giao KH ve HTCMT vung TNB   12-12-2011 2" xfId="4199"/>
    <cellStyle name="T_Book1_Ket qua phan bo von nam 2008_KH TPCP vung TNB (03-1-2012)" xfId="4200"/>
    <cellStyle name="T_Book1_Ket qua phan bo von nam 2008_KH TPCP vung TNB (03-1-2012) 2" xfId="4201"/>
    <cellStyle name="T_Book1_KH TPCP vung TNB (03-1-2012)" xfId="4202"/>
    <cellStyle name="T_Book1_KH TPCP vung TNB (03-1-2012) 2" xfId="4203"/>
    <cellStyle name="T_Book1_KH XDCB_2008 lan 2 sua ngay 10-11" xfId="4204"/>
    <cellStyle name="T_Book1_KH XDCB_2008 lan 2 sua ngay 10-11 2" xfId="4205"/>
    <cellStyle name="T_Book1_KH XDCB_2008 lan 2 sua ngay 10-11_!1 1 bao cao giao KH ve HTCMT vung TNB   12-12-2011" xfId="4206"/>
    <cellStyle name="T_Book1_KH XDCB_2008 lan 2 sua ngay 10-11_!1 1 bao cao giao KH ve HTCMT vung TNB   12-12-2011 2" xfId="4207"/>
    <cellStyle name="T_Book1_KH XDCB_2008 lan 2 sua ngay 10-11_KH TPCP vung TNB (03-1-2012)" xfId="4208"/>
    <cellStyle name="T_Book1_KH XDCB_2008 lan 2 sua ngay 10-11_KH TPCP vung TNB (03-1-2012) 2" xfId="4209"/>
    <cellStyle name="T_Book1_Khoi luong chinh Hang Tom" xfId="4210"/>
    <cellStyle name="T_Book1_Khoi luong chinh Hang Tom 2" xfId="4211"/>
    <cellStyle name="T_Book1_kien giang 2" xfId="4212"/>
    <cellStyle name="T_Book1_kien giang 2 2" xfId="4213"/>
    <cellStyle name="T_Book1_Luy ke von ung nam 2011 -Thoa gui ngay 12-8-2012" xfId="4214"/>
    <cellStyle name="T_Book1_Luy ke von ung nam 2011 -Thoa gui ngay 12-8-2012 2" xfId="4215"/>
    <cellStyle name="T_Book1_Luy ke von ung nam 2011 -Thoa gui ngay 12-8-2012_!1 1 bao cao giao KH ve HTCMT vung TNB   12-12-2011" xfId="4216"/>
    <cellStyle name="T_Book1_Luy ke von ung nam 2011 -Thoa gui ngay 12-8-2012_!1 1 bao cao giao KH ve HTCMT vung TNB   12-12-2011 2" xfId="4217"/>
    <cellStyle name="T_Book1_Luy ke von ung nam 2011 -Thoa gui ngay 12-8-2012_KH TPCP vung TNB (03-1-2012)" xfId="4218"/>
    <cellStyle name="T_Book1_Luy ke von ung nam 2011 -Thoa gui ngay 12-8-2012_KH TPCP vung TNB (03-1-2012) 2" xfId="4219"/>
    <cellStyle name="T_Book1_Nhu cau von ung truoc 2011 Tha h Hoa + Nge An gui TW" xfId="4220"/>
    <cellStyle name="T_Book1_Nhu cau von ung truoc 2011 Tha h Hoa + Nge An gui TW 2" xfId="4221"/>
    <cellStyle name="T_Book1_Nhu cau von ung truoc 2011 Tha h Hoa + Nge An gui TW_!1 1 bao cao giao KH ve HTCMT vung TNB   12-12-2011" xfId="4222"/>
    <cellStyle name="T_Book1_Nhu cau von ung truoc 2011 Tha h Hoa + Nge An gui TW_!1 1 bao cao giao KH ve HTCMT vung TNB   12-12-2011 2" xfId="4223"/>
    <cellStyle name="T_Book1_Nhu cau von ung truoc 2011 Tha h Hoa + Nge An gui TW_Bieu4HTMT" xfId="4224"/>
    <cellStyle name="T_Book1_Nhu cau von ung truoc 2011 Tha h Hoa + Nge An gui TW_Bieu4HTMT 2" xfId="4225"/>
    <cellStyle name="T_Book1_Nhu cau von ung truoc 2011 Tha h Hoa + Nge An gui TW_Bieu4HTMT_!1 1 bao cao giao KH ve HTCMT vung TNB   12-12-2011" xfId="4226"/>
    <cellStyle name="T_Book1_Nhu cau von ung truoc 2011 Tha h Hoa + Nge An gui TW_Bieu4HTMT_!1 1 bao cao giao KH ve HTCMT vung TNB   12-12-2011 2" xfId="4227"/>
    <cellStyle name="T_Book1_Nhu cau von ung truoc 2011 Tha h Hoa + Nge An gui TW_Bieu4HTMT_KH TPCP vung TNB (03-1-2012)" xfId="4228"/>
    <cellStyle name="T_Book1_Nhu cau von ung truoc 2011 Tha h Hoa + Nge An gui TW_Bieu4HTMT_KH TPCP vung TNB (03-1-2012) 2" xfId="4229"/>
    <cellStyle name="T_Book1_Nhu cau von ung truoc 2011 Tha h Hoa + Nge An gui TW_KH TPCP vung TNB (03-1-2012)" xfId="4230"/>
    <cellStyle name="T_Book1_Nhu cau von ung truoc 2011 Tha h Hoa + Nge An gui TW_KH TPCP vung TNB (03-1-2012) 2" xfId="4231"/>
    <cellStyle name="T_Book1_phu luc tong ket tinh hinh TH giai doan 03-10 (ngay 30)" xfId="4232"/>
    <cellStyle name="T_Book1_phu luc tong ket tinh hinh TH giai doan 03-10 (ngay 30) 2" xfId="4233"/>
    <cellStyle name="T_Book1_phu luc tong ket tinh hinh TH giai doan 03-10 (ngay 30)_!1 1 bao cao giao KH ve HTCMT vung TNB   12-12-2011" xfId="4234"/>
    <cellStyle name="T_Book1_phu luc tong ket tinh hinh TH giai doan 03-10 (ngay 30)_!1 1 bao cao giao KH ve HTCMT vung TNB   12-12-2011 2" xfId="4235"/>
    <cellStyle name="T_Book1_phu luc tong ket tinh hinh TH giai doan 03-10 (ngay 30)_KH TPCP vung TNB (03-1-2012)" xfId="4236"/>
    <cellStyle name="T_Book1_phu luc tong ket tinh hinh TH giai doan 03-10 (ngay 30)_KH TPCP vung TNB (03-1-2012) 2" xfId="4237"/>
    <cellStyle name="T_Book1_TH ung tren 70%-Ra soat phap ly-8-6 (dung de chuyen vao vu TH)" xfId="4238"/>
    <cellStyle name="T_Book1_TH ung tren 70%-Ra soat phap ly-8-6 (dung de chuyen vao vu TH) 2" xfId="4239"/>
    <cellStyle name="T_Book1_TH ung tren 70%-Ra soat phap ly-8-6 (dung de chuyen vao vu TH)_!1 1 bao cao giao KH ve HTCMT vung TNB   12-12-2011" xfId="4240"/>
    <cellStyle name="T_Book1_TH ung tren 70%-Ra soat phap ly-8-6 (dung de chuyen vao vu TH)_!1 1 bao cao giao KH ve HTCMT vung TNB   12-12-2011 2" xfId="4241"/>
    <cellStyle name="T_Book1_TH ung tren 70%-Ra soat phap ly-8-6 (dung de chuyen vao vu TH)_Bieu4HTMT" xfId="4242"/>
    <cellStyle name="T_Book1_TH ung tren 70%-Ra soat phap ly-8-6 (dung de chuyen vao vu TH)_Bieu4HTMT 2" xfId="4243"/>
    <cellStyle name="T_Book1_TH ung tren 70%-Ra soat phap ly-8-6 (dung de chuyen vao vu TH)_KH TPCP vung TNB (03-1-2012)" xfId="4244"/>
    <cellStyle name="T_Book1_TH ung tren 70%-Ra soat phap ly-8-6 (dung de chuyen vao vu TH)_KH TPCP vung TNB (03-1-2012) 2" xfId="4245"/>
    <cellStyle name="T_Book1_TH y kien LD_KH 2010 Ca Nuoc 22-9-2011-Gui ca Vu" xfId="4246"/>
    <cellStyle name="T_Book1_TH y kien LD_KH 2010 Ca Nuoc 22-9-2011-Gui ca Vu 2" xfId="4247"/>
    <cellStyle name="T_Book1_TH y kien LD_KH 2010 Ca Nuoc 22-9-2011-Gui ca Vu_!1 1 bao cao giao KH ve HTCMT vung TNB   12-12-2011" xfId="4248"/>
    <cellStyle name="T_Book1_TH y kien LD_KH 2010 Ca Nuoc 22-9-2011-Gui ca Vu_!1 1 bao cao giao KH ve HTCMT vung TNB   12-12-2011 2" xfId="4249"/>
    <cellStyle name="T_Book1_TH y kien LD_KH 2010 Ca Nuoc 22-9-2011-Gui ca Vu_Bieu4HTMT" xfId="4250"/>
    <cellStyle name="T_Book1_TH y kien LD_KH 2010 Ca Nuoc 22-9-2011-Gui ca Vu_Bieu4HTMT 2" xfId="4251"/>
    <cellStyle name="T_Book1_TH y kien LD_KH 2010 Ca Nuoc 22-9-2011-Gui ca Vu_KH TPCP vung TNB (03-1-2012)" xfId="4252"/>
    <cellStyle name="T_Book1_TH y kien LD_KH 2010 Ca Nuoc 22-9-2011-Gui ca Vu_KH TPCP vung TNB (03-1-2012) 2" xfId="4253"/>
    <cellStyle name="T_Book1_Thiet bi" xfId="4254"/>
    <cellStyle name="T_Book1_Thiet bi 2" xfId="4255"/>
    <cellStyle name="T_Book1_TN - Ho tro khac 2011" xfId="4256"/>
    <cellStyle name="T_Book1_TN - Ho tro khac 2011 2" xfId="4257"/>
    <cellStyle name="T_Book1_TN - Ho tro khac 2011_!1 1 bao cao giao KH ve HTCMT vung TNB   12-12-2011" xfId="4258"/>
    <cellStyle name="T_Book1_TN - Ho tro khac 2011_!1 1 bao cao giao KH ve HTCMT vung TNB   12-12-2011 2" xfId="4259"/>
    <cellStyle name="T_Book1_TN - Ho tro khac 2011_Bieu4HTMT" xfId="4260"/>
    <cellStyle name="T_Book1_TN - Ho tro khac 2011_Bieu4HTMT 2" xfId="4261"/>
    <cellStyle name="T_Book1_TN - Ho tro khac 2011_KH TPCP vung TNB (03-1-2012)" xfId="4262"/>
    <cellStyle name="T_Book1_TN - Ho tro khac 2011_KH TPCP vung TNB (03-1-2012) 2" xfId="4263"/>
    <cellStyle name="T_Book1_ung truoc 2011 NSTW Thanh Hoa + Nge An gui Thu 12-5" xfId="4264"/>
    <cellStyle name="T_Book1_ung truoc 2011 NSTW Thanh Hoa + Nge An gui Thu 12-5 2" xfId="4265"/>
    <cellStyle name="T_Book1_ung truoc 2011 NSTW Thanh Hoa + Nge An gui Thu 12-5_!1 1 bao cao giao KH ve HTCMT vung TNB   12-12-2011" xfId="4266"/>
    <cellStyle name="T_Book1_ung truoc 2011 NSTW Thanh Hoa + Nge An gui Thu 12-5_!1 1 bao cao giao KH ve HTCMT vung TNB   12-12-2011 2" xfId="4267"/>
    <cellStyle name="T_Book1_ung truoc 2011 NSTW Thanh Hoa + Nge An gui Thu 12-5_Bieu4HTMT" xfId="4268"/>
    <cellStyle name="T_Book1_ung truoc 2011 NSTW Thanh Hoa + Nge An gui Thu 12-5_Bieu4HTMT 2" xfId="4269"/>
    <cellStyle name="T_Book1_ung truoc 2011 NSTW Thanh Hoa + Nge An gui Thu 12-5_Bieu4HTMT_!1 1 bao cao giao KH ve HTCMT vung TNB   12-12-2011" xfId="4270"/>
    <cellStyle name="T_Book1_ung truoc 2011 NSTW Thanh Hoa + Nge An gui Thu 12-5_Bieu4HTMT_!1 1 bao cao giao KH ve HTCMT vung TNB   12-12-2011 2" xfId="4271"/>
    <cellStyle name="T_Book1_ung truoc 2011 NSTW Thanh Hoa + Nge An gui Thu 12-5_Bieu4HTMT_KH TPCP vung TNB (03-1-2012)" xfId="4272"/>
    <cellStyle name="T_Book1_ung truoc 2011 NSTW Thanh Hoa + Nge An gui Thu 12-5_Bieu4HTMT_KH TPCP vung TNB (03-1-2012) 2" xfId="4273"/>
    <cellStyle name="T_Book1_ung truoc 2011 NSTW Thanh Hoa + Nge An gui Thu 12-5_KH TPCP vung TNB (03-1-2012)" xfId="4274"/>
    <cellStyle name="T_Book1_ung truoc 2011 NSTW Thanh Hoa + Nge An gui Thu 12-5_KH TPCP vung TNB (03-1-2012) 2" xfId="4275"/>
    <cellStyle name="T_Book1_ÿÿÿÿÿ" xfId="4276"/>
    <cellStyle name="T_Book1_ÿÿÿÿÿ 2" xfId="4277"/>
    <cellStyle name="T_Chuan bi dau tu nam 2008" xfId="4278"/>
    <cellStyle name="T_Chuan bi dau tu nam 2008 2" xfId="4279"/>
    <cellStyle name="T_Chuan bi dau tu nam 2008_!1 1 bao cao giao KH ve HTCMT vung TNB   12-12-2011" xfId="4280"/>
    <cellStyle name="T_Chuan bi dau tu nam 2008_!1 1 bao cao giao KH ve HTCMT vung TNB   12-12-2011 2" xfId="4281"/>
    <cellStyle name="T_Chuan bi dau tu nam 2008_KH TPCP vung TNB (03-1-2012)" xfId="4282"/>
    <cellStyle name="T_Chuan bi dau tu nam 2008_KH TPCP vung TNB (03-1-2012) 2" xfId="4283"/>
    <cellStyle name="T_Copy of Bao cao  XDCB 7 thang nam 2008_So KH&amp;DT SUA" xfId="4284"/>
    <cellStyle name="T_Copy of Bao cao  XDCB 7 thang nam 2008_So KH&amp;DT SUA 2" xfId="4285"/>
    <cellStyle name="T_Copy of Bao cao  XDCB 7 thang nam 2008_So KH&amp;DT SUA_!1 1 bao cao giao KH ve HTCMT vung TNB   12-12-2011" xfId="4286"/>
    <cellStyle name="T_Copy of Bao cao  XDCB 7 thang nam 2008_So KH&amp;DT SUA_!1 1 bao cao giao KH ve HTCMT vung TNB   12-12-2011 2" xfId="4287"/>
    <cellStyle name="T_Copy of Bao cao  XDCB 7 thang nam 2008_So KH&amp;DT SUA_KH TPCP vung TNB (03-1-2012)" xfId="4288"/>
    <cellStyle name="T_Copy of Bao cao  XDCB 7 thang nam 2008_So KH&amp;DT SUA_KH TPCP vung TNB (03-1-2012) 2" xfId="4289"/>
    <cellStyle name="T_CPK" xfId="4290"/>
    <cellStyle name="T_CPK 2" xfId="4291"/>
    <cellStyle name="T_CPK_!1 1 bao cao giao KH ve HTCMT vung TNB   12-12-2011" xfId="4292"/>
    <cellStyle name="T_CPK_!1 1 bao cao giao KH ve HTCMT vung TNB   12-12-2011 2" xfId="4293"/>
    <cellStyle name="T_CPK_Bieu4HTMT" xfId="4294"/>
    <cellStyle name="T_CPK_Bieu4HTMT 2" xfId="4295"/>
    <cellStyle name="T_CPK_Bieu4HTMT_!1 1 bao cao giao KH ve HTCMT vung TNB   12-12-2011" xfId="4296"/>
    <cellStyle name="T_CPK_Bieu4HTMT_!1 1 bao cao giao KH ve HTCMT vung TNB   12-12-2011 2" xfId="4297"/>
    <cellStyle name="T_CPK_Bieu4HTMT_KH TPCP vung TNB (03-1-2012)" xfId="4298"/>
    <cellStyle name="T_CPK_Bieu4HTMT_KH TPCP vung TNB (03-1-2012) 2" xfId="4299"/>
    <cellStyle name="T_CPK_KH TPCP vung TNB (03-1-2012)" xfId="4300"/>
    <cellStyle name="T_CPK_KH TPCP vung TNB (03-1-2012) 2" xfId="4301"/>
    <cellStyle name="T_CTMTQG 2008" xfId="4302"/>
    <cellStyle name="T_CTMTQG 2008 2" xfId="4303"/>
    <cellStyle name="T_CTMTQG 2008_!1 1 bao cao giao KH ve HTCMT vung TNB   12-12-2011" xfId="4304"/>
    <cellStyle name="T_CTMTQG 2008_!1 1 bao cao giao KH ve HTCMT vung TNB   12-12-2011 2" xfId="4305"/>
    <cellStyle name="T_CTMTQG 2008_Bieu mau danh muc du an thuoc CTMTQG nam 2008" xfId="4306"/>
    <cellStyle name="T_CTMTQG 2008_Bieu mau danh muc du an thuoc CTMTQG nam 2008 2" xfId="4307"/>
    <cellStyle name="T_CTMTQG 2008_Bieu mau danh muc du an thuoc CTMTQG nam 2008_!1 1 bao cao giao KH ve HTCMT vung TNB   12-12-2011" xfId="4308"/>
    <cellStyle name="T_CTMTQG 2008_Bieu mau danh muc du an thuoc CTMTQG nam 2008_!1 1 bao cao giao KH ve HTCMT vung TNB   12-12-2011 2" xfId="4309"/>
    <cellStyle name="T_CTMTQG 2008_Bieu mau danh muc du an thuoc CTMTQG nam 2008_KH TPCP vung TNB (03-1-2012)" xfId="4310"/>
    <cellStyle name="T_CTMTQG 2008_Bieu mau danh muc du an thuoc CTMTQG nam 2008_KH TPCP vung TNB (03-1-2012) 2" xfId="4311"/>
    <cellStyle name="T_CTMTQG 2008_Hi-Tong hop KQ phan bo KH nam 08- LD fong giao 15-11-08" xfId="4312"/>
    <cellStyle name="T_CTMTQG 2008_Hi-Tong hop KQ phan bo KH nam 08- LD fong giao 15-11-08 2" xfId="4313"/>
    <cellStyle name="T_CTMTQG 2008_Hi-Tong hop KQ phan bo KH nam 08- LD fong giao 15-11-08_!1 1 bao cao giao KH ve HTCMT vung TNB   12-12-2011" xfId="4314"/>
    <cellStyle name="T_CTMTQG 2008_Hi-Tong hop KQ phan bo KH nam 08- LD fong giao 15-11-08_!1 1 bao cao giao KH ve HTCMT vung TNB   12-12-2011 2" xfId="4315"/>
    <cellStyle name="T_CTMTQG 2008_Hi-Tong hop KQ phan bo KH nam 08- LD fong giao 15-11-08_KH TPCP vung TNB (03-1-2012)" xfId="4316"/>
    <cellStyle name="T_CTMTQG 2008_Hi-Tong hop KQ phan bo KH nam 08- LD fong giao 15-11-08_KH TPCP vung TNB (03-1-2012) 2" xfId="4317"/>
    <cellStyle name="T_CTMTQG 2008_Ket qua thuc hien nam 2008" xfId="4318"/>
    <cellStyle name="T_CTMTQG 2008_Ket qua thuc hien nam 2008 2" xfId="4319"/>
    <cellStyle name="T_CTMTQG 2008_Ket qua thuc hien nam 2008_!1 1 bao cao giao KH ve HTCMT vung TNB   12-12-2011" xfId="4320"/>
    <cellStyle name="T_CTMTQG 2008_Ket qua thuc hien nam 2008_!1 1 bao cao giao KH ve HTCMT vung TNB   12-12-2011 2" xfId="4321"/>
    <cellStyle name="T_CTMTQG 2008_Ket qua thuc hien nam 2008_KH TPCP vung TNB (03-1-2012)" xfId="4322"/>
    <cellStyle name="T_CTMTQG 2008_Ket qua thuc hien nam 2008_KH TPCP vung TNB (03-1-2012) 2" xfId="4323"/>
    <cellStyle name="T_CTMTQG 2008_KH TPCP vung TNB (03-1-2012)" xfId="4324"/>
    <cellStyle name="T_CTMTQG 2008_KH TPCP vung TNB (03-1-2012) 2" xfId="4325"/>
    <cellStyle name="T_CTMTQG 2008_KH XDCB_2008 lan 1" xfId="4326"/>
    <cellStyle name="T_CTMTQG 2008_KH XDCB_2008 lan 1 2" xfId="4327"/>
    <cellStyle name="T_CTMTQG 2008_KH XDCB_2008 lan 1 sua ngay 27-10" xfId="4328"/>
    <cellStyle name="T_CTMTQG 2008_KH XDCB_2008 lan 1 sua ngay 27-10 2" xfId="4329"/>
    <cellStyle name="T_CTMTQG 2008_KH XDCB_2008 lan 1 sua ngay 27-10_!1 1 bao cao giao KH ve HTCMT vung TNB   12-12-2011" xfId="4330"/>
    <cellStyle name="T_CTMTQG 2008_KH XDCB_2008 lan 1 sua ngay 27-10_!1 1 bao cao giao KH ve HTCMT vung TNB   12-12-2011 2" xfId="4331"/>
    <cellStyle name="T_CTMTQG 2008_KH XDCB_2008 lan 1 sua ngay 27-10_KH TPCP vung TNB (03-1-2012)" xfId="4332"/>
    <cellStyle name="T_CTMTQG 2008_KH XDCB_2008 lan 1 sua ngay 27-10_KH TPCP vung TNB (03-1-2012) 2" xfId="4333"/>
    <cellStyle name="T_CTMTQG 2008_KH XDCB_2008 lan 1_!1 1 bao cao giao KH ve HTCMT vung TNB   12-12-2011" xfId="4334"/>
    <cellStyle name="T_CTMTQG 2008_KH XDCB_2008 lan 1_!1 1 bao cao giao KH ve HTCMT vung TNB   12-12-2011 2" xfId="4335"/>
    <cellStyle name="T_CTMTQG 2008_KH XDCB_2008 lan 1_KH TPCP vung TNB (03-1-2012)" xfId="4336"/>
    <cellStyle name="T_CTMTQG 2008_KH XDCB_2008 lan 1_KH TPCP vung TNB (03-1-2012) 2" xfId="4337"/>
    <cellStyle name="T_CTMTQG 2008_KH XDCB_2008 lan 2 sua ngay 10-11" xfId="4338"/>
    <cellStyle name="T_CTMTQG 2008_KH XDCB_2008 lan 2 sua ngay 10-11 2" xfId="4339"/>
    <cellStyle name="T_CTMTQG 2008_KH XDCB_2008 lan 2 sua ngay 10-11_!1 1 bao cao giao KH ve HTCMT vung TNB   12-12-2011" xfId="4340"/>
    <cellStyle name="T_CTMTQG 2008_KH XDCB_2008 lan 2 sua ngay 10-11_!1 1 bao cao giao KH ve HTCMT vung TNB   12-12-2011 2" xfId="4341"/>
    <cellStyle name="T_CTMTQG 2008_KH XDCB_2008 lan 2 sua ngay 10-11_KH TPCP vung TNB (03-1-2012)" xfId="4342"/>
    <cellStyle name="T_CTMTQG 2008_KH XDCB_2008 lan 2 sua ngay 10-11_KH TPCP vung TNB (03-1-2012) 2" xfId="4343"/>
    <cellStyle name="T_danh muc chuan bi dau tu 2011 ngay 07-6-2011" xfId="4344"/>
    <cellStyle name="T_danh muc chuan bi dau tu 2011 ngay 07-6-2011 2" xfId="4345"/>
    <cellStyle name="T_danh muc chuan bi dau tu 2011 ngay 07-6-2011_!1 1 bao cao giao KH ve HTCMT vung TNB   12-12-2011" xfId="4346"/>
    <cellStyle name="T_danh muc chuan bi dau tu 2011 ngay 07-6-2011_!1 1 bao cao giao KH ve HTCMT vung TNB   12-12-2011 2" xfId="4347"/>
    <cellStyle name="T_danh muc chuan bi dau tu 2011 ngay 07-6-2011_KH TPCP vung TNB (03-1-2012)" xfId="4348"/>
    <cellStyle name="T_danh muc chuan bi dau tu 2011 ngay 07-6-2011_KH TPCP vung TNB (03-1-2012) 2" xfId="4349"/>
    <cellStyle name="T_Danh muc pbo nguon von XSKT, XDCB nam 2009 chuyen qua nam 2010" xfId="4350"/>
    <cellStyle name="T_Danh muc pbo nguon von XSKT, XDCB nam 2009 chuyen qua nam 2010 2" xfId="4351"/>
    <cellStyle name="T_Danh muc pbo nguon von XSKT, XDCB nam 2009 chuyen qua nam 2010_!1 1 bao cao giao KH ve HTCMT vung TNB   12-12-2011" xfId="4352"/>
    <cellStyle name="T_Danh muc pbo nguon von XSKT, XDCB nam 2009 chuyen qua nam 2010_!1 1 bao cao giao KH ve HTCMT vung TNB   12-12-2011 2" xfId="4353"/>
    <cellStyle name="T_Danh muc pbo nguon von XSKT, XDCB nam 2009 chuyen qua nam 2010_KH TPCP vung TNB (03-1-2012)" xfId="4354"/>
    <cellStyle name="T_Danh muc pbo nguon von XSKT, XDCB nam 2009 chuyen qua nam 2010_KH TPCP vung TNB (03-1-2012) 2" xfId="4355"/>
    <cellStyle name="T_dieu chinh KH 2011 ngay 26-5-2011111" xfId="4356"/>
    <cellStyle name="T_dieu chinh KH 2011 ngay 26-5-2011111 2" xfId="4357"/>
    <cellStyle name="T_dieu chinh KH 2011 ngay 26-5-2011111_!1 1 bao cao giao KH ve HTCMT vung TNB   12-12-2011" xfId="4358"/>
    <cellStyle name="T_dieu chinh KH 2011 ngay 26-5-2011111_!1 1 bao cao giao KH ve HTCMT vung TNB   12-12-2011 2" xfId="4359"/>
    <cellStyle name="T_dieu chinh KH 2011 ngay 26-5-2011111_KH TPCP vung TNB (03-1-2012)" xfId="4360"/>
    <cellStyle name="T_dieu chinh KH 2011 ngay 26-5-2011111_KH TPCP vung TNB (03-1-2012) 2" xfId="4361"/>
    <cellStyle name="T_DK 2014-2015 final" xfId="4362"/>
    <cellStyle name="T_DK 2014-2015 final_05-12  KH trung han 2016-2020 - Liem Thinh edited" xfId="4363"/>
    <cellStyle name="T_DK 2014-2015 final_Copy of 05-12  KH trung han 2016-2020 - Liem Thinh edited (1)" xfId="4364"/>
    <cellStyle name="T_DK 2014-2015 new" xfId="4365"/>
    <cellStyle name="T_DK 2014-2015 new_05-12  KH trung han 2016-2020 - Liem Thinh edited" xfId="4366"/>
    <cellStyle name="T_DK 2014-2015 new_Copy of 05-12  KH trung han 2016-2020 - Liem Thinh edited (1)" xfId="4367"/>
    <cellStyle name="T_DK KH CBDT 2014 11-11-2013" xfId="4368"/>
    <cellStyle name="T_DK KH CBDT 2014 11-11-2013(1)" xfId="4369"/>
    <cellStyle name="T_DK KH CBDT 2014 11-11-2013(1)_05-12  KH trung han 2016-2020 - Liem Thinh edited" xfId="4370"/>
    <cellStyle name="T_DK KH CBDT 2014 11-11-2013(1)_Copy of 05-12  KH trung han 2016-2020 - Liem Thinh edited (1)" xfId="4371"/>
    <cellStyle name="T_DK KH CBDT 2014 11-11-2013_05-12  KH trung han 2016-2020 - Liem Thinh edited" xfId="4372"/>
    <cellStyle name="T_DK KH CBDT 2014 11-11-2013_Copy of 05-12  KH trung han 2016-2020 - Liem Thinh edited (1)" xfId="4373"/>
    <cellStyle name="T_DS KCH PHAN BO VON NSDP NAM 2010" xfId="4374"/>
    <cellStyle name="T_DS KCH PHAN BO VON NSDP NAM 2010 2" xfId="4375"/>
    <cellStyle name="T_DS KCH PHAN BO VON NSDP NAM 2010_!1 1 bao cao giao KH ve HTCMT vung TNB   12-12-2011" xfId="4376"/>
    <cellStyle name="T_DS KCH PHAN BO VON NSDP NAM 2010_!1 1 bao cao giao KH ve HTCMT vung TNB   12-12-2011 2" xfId="4377"/>
    <cellStyle name="T_DS KCH PHAN BO VON NSDP NAM 2010_KH TPCP vung TNB (03-1-2012)" xfId="4378"/>
    <cellStyle name="T_DS KCH PHAN BO VON NSDP NAM 2010_KH TPCP vung TNB (03-1-2012) 2" xfId="4379"/>
    <cellStyle name="T_Du an khoi cong moi nam 2010" xfId="4380"/>
    <cellStyle name="T_Du an khoi cong moi nam 2010 2" xfId="4381"/>
    <cellStyle name="T_Du an khoi cong moi nam 2010_!1 1 bao cao giao KH ve HTCMT vung TNB   12-12-2011" xfId="4382"/>
    <cellStyle name="T_Du an khoi cong moi nam 2010_!1 1 bao cao giao KH ve HTCMT vung TNB   12-12-2011 2" xfId="4383"/>
    <cellStyle name="T_Du an khoi cong moi nam 2010_KH TPCP vung TNB (03-1-2012)" xfId="4384"/>
    <cellStyle name="T_Du an khoi cong moi nam 2010_KH TPCP vung TNB (03-1-2012) 2" xfId="4385"/>
    <cellStyle name="T_DU AN TKQH VA CHUAN BI DAU TU NAM 2007 sua ngay 9-11" xfId="4386"/>
    <cellStyle name="T_DU AN TKQH VA CHUAN BI DAU TU NAM 2007 sua ngay 9-11 2" xfId="4387"/>
    <cellStyle name="T_DU AN TKQH VA CHUAN BI DAU TU NAM 2007 sua ngay 9-11_!1 1 bao cao giao KH ve HTCMT vung TNB   12-12-2011" xfId="4388"/>
    <cellStyle name="T_DU AN TKQH VA CHUAN BI DAU TU NAM 2007 sua ngay 9-11_!1 1 bao cao giao KH ve HTCMT vung TNB   12-12-2011 2" xfId="4389"/>
    <cellStyle name="T_DU AN TKQH VA CHUAN BI DAU TU NAM 2007 sua ngay 9-11_Bieu mau danh muc du an thuoc CTMTQG nam 2008" xfId="4390"/>
    <cellStyle name="T_DU AN TKQH VA CHUAN BI DAU TU NAM 2007 sua ngay 9-11_Bieu mau danh muc du an thuoc CTMTQG nam 2008 2" xfId="4391"/>
    <cellStyle name="T_DU AN TKQH VA CHUAN BI DAU TU NAM 2007 sua ngay 9-11_Bieu mau danh muc du an thuoc CTMTQG nam 2008_!1 1 bao cao giao KH ve HTCMT vung TNB   12-12-2011" xfId="4392"/>
    <cellStyle name="T_DU AN TKQH VA CHUAN BI DAU TU NAM 2007 sua ngay 9-11_Bieu mau danh muc du an thuoc CTMTQG nam 2008_!1 1 bao cao giao KH ve HTCMT vung TNB   12-12-2011 2" xfId="4393"/>
    <cellStyle name="T_DU AN TKQH VA CHUAN BI DAU TU NAM 2007 sua ngay 9-11_Bieu mau danh muc du an thuoc CTMTQG nam 2008_KH TPCP vung TNB (03-1-2012)" xfId="4394"/>
    <cellStyle name="T_DU AN TKQH VA CHUAN BI DAU TU NAM 2007 sua ngay 9-11_Bieu mau danh muc du an thuoc CTMTQG nam 2008_KH TPCP vung TNB (03-1-2012) 2" xfId="4395"/>
    <cellStyle name="T_DU AN TKQH VA CHUAN BI DAU TU NAM 2007 sua ngay 9-11_Du an khoi cong moi nam 2010" xfId="4396"/>
    <cellStyle name="T_DU AN TKQH VA CHUAN BI DAU TU NAM 2007 sua ngay 9-11_Du an khoi cong moi nam 2010 2" xfId="4397"/>
    <cellStyle name="T_DU AN TKQH VA CHUAN BI DAU TU NAM 2007 sua ngay 9-11_Du an khoi cong moi nam 2010_!1 1 bao cao giao KH ve HTCMT vung TNB   12-12-2011" xfId="4398"/>
    <cellStyle name="T_DU AN TKQH VA CHUAN BI DAU TU NAM 2007 sua ngay 9-11_Du an khoi cong moi nam 2010_!1 1 bao cao giao KH ve HTCMT vung TNB   12-12-2011 2" xfId="4399"/>
    <cellStyle name="T_DU AN TKQH VA CHUAN BI DAU TU NAM 2007 sua ngay 9-11_Du an khoi cong moi nam 2010_KH TPCP vung TNB (03-1-2012)" xfId="4400"/>
    <cellStyle name="T_DU AN TKQH VA CHUAN BI DAU TU NAM 2007 sua ngay 9-11_Du an khoi cong moi nam 2010_KH TPCP vung TNB (03-1-2012) 2" xfId="4401"/>
    <cellStyle name="T_DU AN TKQH VA CHUAN BI DAU TU NAM 2007 sua ngay 9-11_Ket qua phan bo von nam 2008" xfId="4402"/>
    <cellStyle name="T_DU AN TKQH VA CHUAN BI DAU TU NAM 2007 sua ngay 9-11_Ket qua phan bo von nam 2008 2" xfId="4403"/>
    <cellStyle name="T_DU AN TKQH VA CHUAN BI DAU TU NAM 2007 sua ngay 9-11_Ket qua phan bo von nam 2008_!1 1 bao cao giao KH ve HTCMT vung TNB   12-12-2011" xfId="4404"/>
    <cellStyle name="T_DU AN TKQH VA CHUAN BI DAU TU NAM 2007 sua ngay 9-11_Ket qua phan bo von nam 2008_!1 1 bao cao giao KH ve HTCMT vung TNB   12-12-2011 2" xfId="4405"/>
    <cellStyle name="T_DU AN TKQH VA CHUAN BI DAU TU NAM 2007 sua ngay 9-11_Ket qua phan bo von nam 2008_!1 1 bao cao giao KH ve HTCMT vung TNB   12-12-2011 2 2" xfId="4406"/>
    <cellStyle name="T_DU AN TKQH VA CHUAN BI DAU TU NAM 2007 sua ngay 9-11_Ket qua phan bo von nam 2008_!1 1 bao cao giao KH ve HTCMT vung TNB   12-12-2011 3" xfId="4407"/>
    <cellStyle name="T_DU AN TKQH VA CHUAN BI DAU TU NAM 2007 sua ngay 9-11_Ket qua phan bo von nam 2008_KH TPCP vung TNB (03-1-2012)" xfId="4408"/>
    <cellStyle name="T_DU AN TKQH VA CHUAN BI DAU TU NAM 2007 sua ngay 9-11_Ket qua phan bo von nam 2008_KH TPCP vung TNB (03-1-2012) 2" xfId="4409"/>
    <cellStyle name="T_DU AN TKQH VA CHUAN BI DAU TU NAM 2007 sua ngay 9-11_Ket qua phan bo von nam 2008_KH TPCP vung TNB (03-1-2012) 2 2" xfId="4410"/>
    <cellStyle name="T_DU AN TKQH VA CHUAN BI DAU TU NAM 2007 sua ngay 9-11_Ket qua phan bo von nam 2008_KH TPCP vung TNB (03-1-2012) 3" xfId="4411"/>
    <cellStyle name="T_DU AN TKQH VA CHUAN BI DAU TU NAM 2007 sua ngay 9-11_KH TPCP vung TNB (03-1-2012)" xfId="4412"/>
    <cellStyle name="T_DU AN TKQH VA CHUAN BI DAU TU NAM 2007 sua ngay 9-11_KH TPCP vung TNB (03-1-2012) 2" xfId="4413"/>
    <cellStyle name="T_DU AN TKQH VA CHUAN BI DAU TU NAM 2007 sua ngay 9-11_KH TPCP vung TNB (03-1-2012) 2 2" xfId="4414"/>
    <cellStyle name="T_DU AN TKQH VA CHUAN BI DAU TU NAM 2007 sua ngay 9-11_KH TPCP vung TNB (03-1-2012) 3" xfId="4415"/>
    <cellStyle name="T_DU AN TKQH VA CHUAN BI DAU TU NAM 2007 sua ngay 9-11_KH XDCB_2008 lan 2 sua ngay 10-11" xfId="4416"/>
    <cellStyle name="T_DU AN TKQH VA CHUAN BI DAU TU NAM 2007 sua ngay 9-11_KH XDCB_2008 lan 2 sua ngay 10-11 2" xfId="4417"/>
    <cellStyle name="T_DU AN TKQH VA CHUAN BI DAU TU NAM 2007 sua ngay 9-11_KH XDCB_2008 lan 2 sua ngay 10-11 2 2" xfId="4418"/>
    <cellStyle name="T_DU AN TKQH VA CHUAN BI DAU TU NAM 2007 sua ngay 9-11_KH XDCB_2008 lan 2 sua ngay 10-11 3" xfId="4419"/>
    <cellStyle name="T_DU AN TKQH VA CHUAN BI DAU TU NAM 2007 sua ngay 9-11_KH XDCB_2008 lan 2 sua ngay 10-11_!1 1 bao cao giao KH ve HTCMT vung TNB   12-12-2011" xfId="4420"/>
    <cellStyle name="T_DU AN TKQH VA CHUAN BI DAU TU NAM 2007 sua ngay 9-11_KH XDCB_2008 lan 2 sua ngay 10-11_!1 1 bao cao giao KH ve HTCMT vung TNB   12-12-2011 2" xfId="4421"/>
    <cellStyle name="T_DU AN TKQH VA CHUAN BI DAU TU NAM 2007 sua ngay 9-11_KH XDCB_2008 lan 2 sua ngay 10-11_!1 1 bao cao giao KH ve HTCMT vung TNB   12-12-2011 2 2" xfId="4422"/>
    <cellStyle name="T_DU AN TKQH VA CHUAN BI DAU TU NAM 2007 sua ngay 9-11_KH XDCB_2008 lan 2 sua ngay 10-11_!1 1 bao cao giao KH ve HTCMT vung TNB   12-12-2011 3" xfId="4423"/>
    <cellStyle name="T_DU AN TKQH VA CHUAN BI DAU TU NAM 2007 sua ngay 9-11_KH XDCB_2008 lan 2 sua ngay 10-11_KH TPCP vung TNB (03-1-2012)" xfId="4424"/>
    <cellStyle name="T_DU AN TKQH VA CHUAN BI DAU TU NAM 2007 sua ngay 9-11_KH XDCB_2008 lan 2 sua ngay 10-11_KH TPCP vung TNB (03-1-2012) 2" xfId="4425"/>
    <cellStyle name="T_DU AN TKQH VA CHUAN BI DAU TU NAM 2007 sua ngay 9-11_KH XDCB_2008 lan 2 sua ngay 10-11_KH TPCP vung TNB (03-1-2012) 2 2" xfId="4426"/>
    <cellStyle name="T_DU AN TKQH VA CHUAN BI DAU TU NAM 2007 sua ngay 9-11_KH XDCB_2008 lan 2 sua ngay 10-11_KH TPCP vung TNB (03-1-2012) 3" xfId="4427"/>
    <cellStyle name="T_du toan dieu chinh  20-8-2006" xfId="4428"/>
    <cellStyle name="T_du toan dieu chinh  20-8-2006 2" xfId="4429"/>
    <cellStyle name="T_du toan dieu chinh  20-8-2006 2 2" xfId="4430"/>
    <cellStyle name="T_du toan dieu chinh  20-8-2006 3" xfId="4431"/>
    <cellStyle name="T_du toan dieu chinh  20-8-2006_!1 1 bao cao giao KH ve HTCMT vung TNB   12-12-2011" xfId="4432"/>
    <cellStyle name="T_du toan dieu chinh  20-8-2006_!1 1 bao cao giao KH ve HTCMT vung TNB   12-12-2011 2" xfId="4433"/>
    <cellStyle name="T_du toan dieu chinh  20-8-2006_!1 1 bao cao giao KH ve HTCMT vung TNB   12-12-2011 2 2" xfId="4434"/>
    <cellStyle name="T_du toan dieu chinh  20-8-2006_!1 1 bao cao giao KH ve HTCMT vung TNB   12-12-2011 3" xfId="4435"/>
    <cellStyle name="T_du toan dieu chinh  20-8-2006_Bieu4HTMT" xfId="4436"/>
    <cellStyle name="T_du toan dieu chinh  20-8-2006_Bieu4HTMT 2" xfId="4437"/>
    <cellStyle name="T_du toan dieu chinh  20-8-2006_Bieu4HTMT 2 2" xfId="4438"/>
    <cellStyle name="T_du toan dieu chinh  20-8-2006_Bieu4HTMT 3" xfId="4439"/>
    <cellStyle name="T_du toan dieu chinh  20-8-2006_Bieu4HTMT_!1 1 bao cao giao KH ve HTCMT vung TNB   12-12-2011" xfId="4440"/>
    <cellStyle name="T_du toan dieu chinh  20-8-2006_Bieu4HTMT_!1 1 bao cao giao KH ve HTCMT vung TNB   12-12-2011 2" xfId="4441"/>
    <cellStyle name="T_du toan dieu chinh  20-8-2006_Bieu4HTMT_!1 1 bao cao giao KH ve HTCMT vung TNB   12-12-2011 2 2" xfId="4442"/>
    <cellStyle name="T_du toan dieu chinh  20-8-2006_Bieu4HTMT_!1 1 bao cao giao KH ve HTCMT vung TNB   12-12-2011 3" xfId="4443"/>
    <cellStyle name="T_du toan dieu chinh  20-8-2006_Bieu4HTMT_KH TPCP vung TNB (03-1-2012)" xfId="4444"/>
    <cellStyle name="T_du toan dieu chinh  20-8-2006_Bieu4HTMT_KH TPCP vung TNB (03-1-2012) 2" xfId="4445"/>
    <cellStyle name="T_du toan dieu chinh  20-8-2006_Bieu4HTMT_KH TPCP vung TNB (03-1-2012) 2 2" xfId="4446"/>
    <cellStyle name="T_du toan dieu chinh  20-8-2006_Bieu4HTMT_KH TPCP vung TNB (03-1-2012) 3" xfId="4447"/>
    <cellStyle name="T_du toan dieu chinh  20-8-2006_KH TPCP vung TNB (03-1-2012)" xfId="4448"/>
    <cellStyle name="T_du toan dieu chinh  20-8-2006_KH TPCP vung TNB (03-1-2012) 2" xfId="4449"/>
    <cellStyle name="T_du toan dieu chinh  20-8-2006_KH TPCP vung TNB (03-1-2012) 2 2" xfId="4450"/>
    <cellStyle name="T_du toan dieu chinh  20-8-2006_KH TPCP vung TNB (03-1-2012) 3" xfId="4451"/>
    <cellStyle name="T_giao KH 2011 ngay 10-12-2010" xfId="4452"/>
    <cellStyle name="T_giao KH 2011 ngay 10-12-2010 2" xfId="4453"/>
    <cellStyle name="T_giao KH 2011 ngay 10-12-2010 2 2" xfId="4454"/>
    <cellStyle name="T_giao KH 2011 ngay 10-12-2010 3" xfId="4455"/>
    <cellStyle name="T_giao KH 2011 ngay 10-12-2010_!1 1 bao cao giao KH ve HTCMT vung TNB   12-12-2011" xfId="4456"/>
    <cellStyle name="T_giao KH 2011 ngay 10-12-2010_!1 1 bao cao giao KH ve HTCMT vung TNB   12-12-2011 2" xfId="4457"/>
    <cellStyle name="T_giao KH 2011 ngay 10-12-2010_!1 1 bao cao giao KH ve HTCMT vung TNB   12-12-2011 2 2" xfId="4458"/>
    <cellStyle name="T_giao KH 2011 ngay 10-12-2010_!1 1 bao cao giao KH ve HTCMT vung TNB   12-12-2011 3" xfId="4459"/>
    <cellStyle name="T_giao KH 2011 ngay 10-12-2010_KH TPCP vung TNB (03-1-2012)" xfId="4460"/>
    <cellStyle name="T_giao KH 2011 ngay 10-12-2010_KH TPCP vung TNB (03-1-2012) 2" xfId="4461"/>
    <cellStyle name="T_giao KH 2011 ngay 10-12-2010_KH TPCP vung TNB (03-1-2012) 2 2" xfId="4462"/>
    <cellStyle name="T_giao KH 2011 ngay 10-12-2010_KH TPCP vung TNB (03-1-2012) 3" xfId="4463"/>
    <cellStyle name="T_Ht-PTq1-03" xfId="4464"/>
    <cellStyle name="T_Ht-PTq1-03 2" xfId="4465"/>
    <cellStyle name="T_Ht-PTq1-03 2 2" xfId="4466"/>
    <cellStyle name="T_Ht-PTq1-03 3" xfId="4467"/>
    <cellStyle name="T_Ht-PTq1-03_!1 1 bao cao giao KH ve HTCMT vung TNB   12-12-2011" xfId="4468"/>
    <cellStyle name="T_Ht-PTq1-03_!1 1 bao cao giao KH ve HTCMT vung TNB   12-12-2011 2" xfId="4469"/>
    <cellStyle name="T_Ht-PTq1-03_!1 1 bao cao giao KH ve HTCMT vung TNB   12-12-2011 2 2" xfId="4470"/>
    <cellStyle name="T_Ht-PTq1-03_!1 1 bao cao giao KH ve HTCMT vung TNB   12-12-2011 3" xfId="4471"/>
    <cellStyle name="T_Ht-PTq1-03_kien giang 2" xfId="4472"/>
    <cellStyle name="T_Ht-PTq1-03_kien giang 2 2" xfId="4473"/>
    <cellStyle name="T_Ht-PTq1-03_kien giang 2 2 2" xfId="4474"/>
    <cellStyle name="T_Ht-PTq1-03_kien giang 2 3" xfId="4475"/>
    <cellStyle name="T_Ke hoach KTXH  nam 2009_PKT thang 11 nam 2008" xfId="4476"/>
    <cellStyle name="T_Ke hoach KTXH  nam 2009_PKT thang 11 nam 2008 2" xfId="4477"/>
    <cellStyle name="T_Ke hoach KTXH  nam 2009_PKT thang 11 nam 2008 2 2" xfId="4478"/>
    <cellStyle name="T_Ke hoach KTXH  nam 2009_PKT thang 11 nam 2008 3" xfId="4479"/>
    <cellStyle name="T_Ke hoach KTXH  nam 2009_PKT thang 11 nam 2008_!1 1 bao cao giao KH ve HTCMT vung TNB   12-12-2011" xfId="4480"/>
    <cellStyle name="T_Ke hoach KTXH  nam 2009_PKT thang 11 nam 2008_!1 1 bao cao giao KH ve HTCMT vung TNB   12-12-2011 2" xfId="4481"/>
    <cellStyle name="T_Ke hoach KTXH  nam 2009_PKT thang 11 nam 2008_!1 1 bao cao giao KH ve HTCMT vung TNB   12-12-2011 2 2" xfId="4482"/>
    <cellStyle name="T_Ke hoach KTXH  nam 2009_PKT thang 11 nam 2008_!1 1 bao cao giao KH ve HTCMT vung TNB   12-12-2011 3" xfId="4483"/>
    <cellStyle name="T_Ke hoach KTXH  nam 2009_PKT thang 11 nam 2008_KH TPCP vung TNB (03-1-2012)" xfId="4484"/>
    <cellStyle name="T_Ke hoach KTXH  nam 2009_PKT thang 11 nam 2008_KH TPCP vung TNB (03-1-2012) 2" xfId="4485"/>
    <cellStyle name="T_Ke hoach KTXH  nam 2009_PKT thang 11 nam 2008_KH TPCP vung TNB (03-1-2012) 2 2" xfId="4486"/>
    <cellStyle name="T_Ke hoach KTXH  nam 2009_PKT thang 11 nam 2008_KH TPCP vung TNB (03-1-2012) 3" xfId="4487"/>
    <cellStyle name="T_Ket qua dau thau" xfId="4488"/>
    <cellStyle name="T_Ket qua dau thau 2" xfId="4489"/>
    <cellStyle name="T_Ket qua dau thau 2 2" xfId="4490"/>
    <cellStyle name="T_Ket qua dau thau 3" xfId="4491"/>
    <cellStyle name="T_Ket qua dau thau_!1 1 bao cao giao KH ve HTCMT vung TNB   12-12-2011" xfId="4492"/>
    <cellStyle name="T_Ket qua dau thau_!1 1 bao cao giao KH ve HTCMT vung TNB   12-12-2011 2" xfId="4493"/>
    <cellStyle name="T_Ket qua dau thau_!1 1 bao cao giao KH ve HTCMT vung TNB   12-12-2011 2 2" xfId="4494"/>
    <cellStyle name="T_Ket qua dau thau_!1 1 bao cao giao KH ve HTCMT vung TNB   12-12-2011 3" xfId="4495"/>
    <cellStyle name="T_Ket qua dau thau_KH TPCP vung TNB (03-1-2012)" xfId="4496"/>
    <cellStyle name="T_Ket qua dau thau_KH TPCP vung TNB (03-1-2012) 2" xfId="4497"/>
    <cellStyle name="T_Ket qua dau thau_KH TPCP vung TNB (03-1-2012) 2 2" xfId="4498"/>
    <cellStyle name="T_Ket qua dau thau_KH TPCP vung TNB (03-1-2012) 3" xfId="4499"/>
    <cellStyle name="T_Ket qua phan bo von nam 2008" xfId="4500"/>
    <cellStyle name="T_Ket qua phan bo von nam 2008 2" xfId="4501"/>
    <cellStyle name="T_Ket qua phan bo von nam 2008 2 2" xfId="4502"/>
    <cellStyle name="T_Ket qua phan bo von nam 2008 3" xfId="4503"/>
    <cellStyle name="T_Ket qua phan bo von nam 2008_!1 1 bao cao giao KH ve HTCMT vung TNB   12-12-2011" xfId="4504"/>
    <cellStyle name="T_Ket qua phan bo von nam 2008_!1 1 bao cao giao KH ve HTCMT vung TNB   12-12-2011 2" xfId="4505"/>
    <cellStyle name="T_Ket qua phan bo von nam 2008_!1 1 bao cao giao KH ve HTCMT vung TNB   12-12-2011 2 2" xfId="4506"/>
    <cellStyle name="T_Ket qua phan bo von nam 2008_!1 1 bao cao giao KH ve HTCMT vung TNB   12-12-2011 3" xfId="4507"/>
    <cellStyle name="T_Ket qua phan bo von nam 2008_KH TPCP vung TNB (03-1-2012)" xfId="4508"/>
    <cellStyle name="T_Ket qua phan bo von nam 2008_KH TPCP vung TNB (03-1-2012) 2" xfId="4509"/>
    <cellStyle name="T_Ket qua phan bo von nam 2008_KH TPCP vung TNB (03-1-2012) 2 2" xfId="4510"/>
    <cellStyle name="T_Ket qua phan bo von nam 2008_KH TPCP vung TNB (03-1-2012) 3" xfId="4511"/>
    <cellStyle name="T_KH 2011-2015" xfId="4512"/>
    <cellStyle name="T_KH 2011-2015 2" xfId="4513"/>
    <cellStyle name="T_KH TPCP vung TNB (03-1-2012)" xfId="4514"/>
    <cellStyle name="T_KH TPCP vung TNB (03-1-2012) 2" xfId="4515"/>
    <cellStyle name="T_KH TPCP vung TNB (03-1-2012) 2 2" xfId="4516"/>
    <cellStyle name="T_KH TPCP vung TNB (03-1-2012) 3" xfId="4517"/>
    <cellStyle name="T_KH XDCB_2008 lan 2 sua ngay 10-11" xfId="4518"/>
    <cellStyle name="T_KH XDCB_2008 lan 2 sua ngay 10-11 2" xfId="4519"/>
    <cellStyle name="T_KH XDCB_2008 lan 2 sua ngay 10-11 2 2" xfId="4520"/>
    <cellStyle name="T_KH XDCB_2008 lan 2 sua ngay 10-11 3" xfId="4521"/>
    <cellStyle name="T_KH XDCB_2008 lan 2 sua ngay 10-11_!1 1 bao cao giao KH ve HTCMT vung TNB   12-12-2011" xfId="4522"/>
    <cellStyle name="T_KH XDCB_2008 lan 2 sua ngay 10-11_!1 1 bao cao giao KH ve HTCMT vung TNB   12-12-2011 2" xfId="4523"/>
    <cellStyle name="T_KH XDCB_2008 lan 2 sua ngay 10-11_!1 1 bao cao giao KH ve HTCMT vung TNB   12-12-2011 2 2" xfId="4524"/>
    <cellStyle name="T_KH XDCB_2008 lan 2 sua ngay 10-11_!1 1 bao cao giao KH ve HTCMT vung TNB   12-12-2011 3" xfId="4525"/>
    <cellStyle name="T_KH XDCB_2008 lan 2 sua ngay 10-11_KH TPCP vung TNB (03-1-2012)" xfId="4526"/>
    <cellStyle name="T_KH XDCB_2008 lan 2 sua ngay 10-11_KH TPCP vung TNB (03-1-2012) 2" xfId="4527"/>
    <cellStyle name="T_KH XDCB_2008 lan 2 sua ngay 10-11_KH TPCP vung TNB (03-1-2012) 2 2" xfId="4528"/>
    <cellStyle name="T_KH XDCB_2008 lan 2 sua ngay 10-11_KH TPCP vung TNB (03-1-2012) 3" xfId="4529"/>
    <cellStyle name="T_kien giang 2" xfId="4530"/>
    <cellStyle name="T_kien giang 2 2" xfId="4531"/>
    <cellStyle name="T_kien giang 2 2 2" xfId="4532"/>
    <cellStyle name="T_kien giang 2 3" xfId="4533"/>
    <cellStyle name="T_Me_Tri_6_07" xfId="4534"/>
    <cellStyle name="T_Me_Tri_6_07 2" xfId="4535"/>
    <cellStyle name="T_Me_Tri_6_07 2 2" xfId="4536"/>
    <cellStyle name="T_Me_Tri_6_07 3" xfId="4537"/>
    <cellStyle name="T_Me_Tri_6_07_!1 1 bao cao giao KH ve HTCMT vung TNB   12-12-2011" xfId="4538"/>
    <cellStyle name="T_Me_Tri_6_07_!1 1 bao cao giao KH ve HTCMT vung TNB   12-12-2011 2" xfId="4539"/>
    <cellStyle name="T_Me_Tri_6_07_!1 1 bao cao giao KH ve HTCMT vung TNB   12-12-2011 2 2" xfId="4540"/>
    <cellStyle name="T_Me_Tri_6_07_!1 1 bao cao giao KH ve HTCMT vung TNB   12-12-2011 3" xfId="4541"/>
    <cellStyle name="T_Me_Tri_6_07_Bieu4HTMT" xfId="4542"/>
    <cellStyle name="T_Me_Tri_6_07_Bieu4HTMT 2" xfId="4543"/>
    <cellStyle name="T_Me_Tri_6_07_Bieu4HTMT 2 2" xfId="4544"/>
    <cellStyle name="T_Me_Tri_6_07_Bieu4HTMT 3" xfId="4545"/>
    <cellStyle name="T_Me_Tri_6_07_Bieu4HTMT_!1 1 bao cao giao KH ve HTCMT vung TNB   12-12-2011" xfId="4546"/>
    <cellStyle name="T_Me_Tri_6_07_Bieu4HTMT_!1 1 bao cao giao KH ve HTCMT vung TNB   12-12-2011 2" xfId="4547"/>
    <cellStyle name="T_Me_Tri_6_07_Bieu4HTMT_!1 1 bao cao giao KH ve HTCMT vung TNB   12-12-2011 2 2" xfId="4548"/>
    <cellStyle name="T_Me_Tri_6_07_Bieu4HTMT_!1 1 bao cao giao KH ve HTCMT vung TNB   12-12-2011 3" xfId="4549"/>
    <cellStyle name="T_Me_Tri_6_07_Bieu4HTMT_KH TPCP vung TNB (03-1-2012)" xfId="4550"/>
    <cellStyle name="T_Me_Tri_6_07_Bieu4HTMT_KH TPCP vung TNB (03-1-2012) 2" xfId="4551"/>
    <cellStyle name="T_Me_Tri_6_07_Bieu4HTMT_KH TPCP vung TNB (03-1-2012) 2 2" xfId="4552"/>
    <cellStyle name="T_Me_Tri_6_07_Bieu4HTMT_KH TPCP vung TNB (03-1-2012) 3" xfId="4553"/>
    <cellStyle name="T_Me_Tri_6_07_KH TPCP vung TNB (03-1-2012)" xfId="4554"/>
    <cellStyle name="T_Me_Tri_6_07_KH TPCP vung TNB (03-1-2012) 2" xfId="4555"/>
    <cellStyle name="T_Me_Tri_6_07_KH TPCP vung TNB (03-1-2012) 2 2" xfId="4556"/>
    <cellStyle name="T_Me_Tri_6_07_KH TPCP vung TNB (03-1-2012) 3" xfId="4557"/>
    <cellStyle name="T_N2 thay dat (N1-1)" xfId="4558"/>
    <cellStyle name="T_N2 thay dat (N1-1) 2" xfId="4559"/>
    <cellStyle name="T_N2 thay dat (N1-1) 2 2" xfId="4560"/>
    <cellStyle name="T_N2 thay dat (N1-1) 3" xfId="4561"/>
    <cellStyle name="T_N2 thay dat (N1-1)_!1 1 bao cao giao KH ve HTCMT vung TNB   12-12-2011" xfId="4562"/>
    <cellStyle name="T_N2 thay dat (N1-1)_!1 1 bao cao giao KH ve HTCMT vung TNB   12-12-2011 2" xfId="4563"/>
    <cellStyle name="T_N2 thay dat (N1-1)_!1 1 bao cao giao KH ve HTCMT vung TNB   12-12-2011 2 2" xfId="4564"/>
    <cellStyle name="T_N2 thay dat (N1-1)_!1 1 bao cao giao KH ve HTCMT vung TNB   12-12-2011 3" xfId="4565"/>
    <cellStyle name="T_N2 thay dat (N1-1)_Bieu4HTMT" xfId="4566"/>
    <cellStyle name="T_N2 thay dat (N1-1)_Bieu4HTMT 2" xfId="4567"/>
    <cellStyle name="T_N2 thay dat (N1-1)_Bieu4HTMT 2 2" xfId="4568"/>
    <cellStyle name="T_N2 thay dat (N1-1)_Bieu4HTMT 3" xfId="4569"/>
    <cellStyle name="T_N2 thay dat (N1-1)_Bieu4HTMT_!1 1 bao cao giao KH ve HTCMT vung TNB   12-12-2011" xfId="4570"/>
    <cellStyle name="T_N2 thay dat (N1-1)_Bieu4HTMT_!1 1 bao cao giao KH ve HTCMT vung TNB   12-12-2011 2" xfId="4571"/>
    <cellStyle name="T_N2 thay dat (N1-1)_Bieu4HTMT_!1 1 bao cao giao KH ve HTCMT vung TNB   12-12-2011 2 2" xfId="4572"/>
    <cellStyle name="T_N2 thay dat (N1-1)_Bieu4HTMT_!1 1 bao cao giao KH ve HTCMT vung TNB   12-12-2011 3" xfId="4573"/>
    <cellStyle name="T_N2 thay dat (N1-1)_Bieu4HTMT_KH TPCP vung TNB (03-1-2012)" xfId="4574"/>
    <cellStyle name="T_N2 thay dat (N1-1)_Bieu4HTMT_KH TPCP vung TNB (03-1-2012) 2" xfId="4575"/>
    <cellStyle name="T_N2 thay dat (N1-1)_Bieu4HTMT_KH TPCP vung TNB (03-1-2012) 2 2" xfId="4576"/>
    <cellStyle name="T_N2 thay dat (N1-1)_Bieu4HTMT_KH TPCP vung TNB (03-1-2012) 3" xfId="4577"/>
    <cellStyle name="T_N2 thay dat (N1-1)_KH TPCP vung TNB (03-1-2012)" xfId="4578"/>
    <cellStyle name="T_N2 thay dat (N1-1)_KH TPCP vung TNB (03-1-2012) 2" xfId="4579"/>
    <cellStyle name="T_N2 thay dat (N1-1)_KH TPCP vung TNB (03-1-2012) 2 2" xfId="4580"/>
    <cellStyle name="T_N2 thay dat (N1-1)_KH TPCP vung TNB (03-1-2012) 3" xfId="4581"/>
    <cellStyle name="T_Phuong an can doi nam 2008" xfId="4582"/>
    <cellStyle name="T_Phuong an can doi nam 2008 2" xfId="4583"/>
    <cellStyle name="T_Phuong an can doi nam 2008 2 2" xfId="4584"/>
    <cellStyle name="T_Phuong an can doi nam 2008 3" xfId="4585"/>
    <cellStyle name="T_Phuong an can doi nam 2008_!1 1 bao cao giao KH ve HTCMT vung TNB   12-12-2011" xfId="4586"/>
    <cellStyle name="T_Phuong an can doi nam 2008_!1 1 bao cao giao KH ve HTCMT vung TNB   12-12-2011 2" xfId="4587"/>
    <cellStyle name="T_Phuong an can doi nam 2008_!1 1 bao cao giao KH ve HTCMT vung TNB   12-12-2011 2 2" xfId="4588"/>
    <cellStyle name="T_Phuong an can doi nam 2008_!1 1 bao cao giao KH ve HTCMT vung TNB   12-12-2011 3" xfId="4589"/>
    <cellStyle name="T_Phuong an can doi nam 2008_KH TPCP vung TNB (03-1-2012)" xfId="4590"/>
    <cellStyle name="T_Phuong an can doi nam 2008_KH TPCP vung TNB (03-1-2012) 2" xfId="4591"/>
    <cellStyle name="T_Phuong an can doi nam 2008_KH TPCP vung TNB (03-1-2012) 2 2" xfId="4592"/>
    <cellStyle name="T_Phuong an can doi nam 2008_KH TPCP vung TNB (03-1-2012) 3" xfId="4593"/>
    <cellStyle name="T_Seagame(BTL)" xfId="4594"/>
    <cellStyle name="T_Seagame(BTL) 2" xfId="4595"/>
    <cellStyle name="T_Seagame(BTL) 2 2" xfId="4596"/>
    <cellStyle name="T_Seagame(BTL) 3" xfId="4597"/>
    <cellStyle name="T_So GTVT" xfId="4598"/>
    <cellStyle name="T_So GTVT 2" xfId="4599"/>
    <cellStyle name="T_So GTVT 2 2" xfId="4600"/>
    <cellStyle name="T_So GTVT 3" xfId="4601"/>
    <cellStyle name="T_So GTVT_!1 1 bao cao giao KH ve HTCMT vung TNB   12-12-2011" xfId="4602"/>
    <cellStyle name="T_So GTVT_!1 1 bao cao giao KH ve HTCMT vung TNB   12-12-2011 2" xfId="4603"/>
    <cellStyle name="T_So GTVT_!1 1 bao cao giao KH ve HTCMT vung TNB   12-12-2011 2 2" xfId="4604"/>
    <cellStyle name="T_So GTVT_!1 1 bao cao giao KH ve HTCMT vung TNB   12-12-2011 3" xfId="4605"/>
    <cellStyle name="T_So GTVT_KH TPCP vung TNB (03-1-2012)" xfId="4606"/>
    <cellStyle name="T_So GTVT_KH TPCP vung TNB (03-1-2012) 2" xfId="4607"/>
    <cellStyle name="T_So GTVT_KH TPCP vung TNB (03-1-2012) 2 2" xfId="4608"/>
    <cellStyle name="T_So GTVT_KH TPCP vung TNB (03-1-2012) 3" xfId="4609"/>
    <cellStyle name="T_tai co cau dau tu (tong hop)1" xfId="4610"/>
    <cellStyle name="T_tai co cau dau tu (tong hop)1 2" xfId="4611"/>
    <cellStyle name="T_TDT + duong(8-5-07)" xfId="4612"/>
    <cellStyle name="T_TDT + duong(8-5-07) 2" xfId="4613"/>
    <cellStyle name="T_TDT + duong(8-5-07) 2 2" xfId="4614"/>
    <cellStyle name="T_TDT + duong(8-5-07) 3" xfId="4615"/>
    <cellStyle name="T_TDT + duong(8-5-07)_!1 1 bao cao giao KH ve HTCMT vung TNB   12-12-2011" xfId="4616"/>
    <cellStyle name="T_TDT + duong(8-5-07)_!1 1 bao cao giao KH ve HTCMT vung TNB   12-12-2011 2" xfId="4617"/>
    <cellStyle name="T_TDT + duong(8-5-07)_!1 1 bao cao giao KH ve HTCMT vung TNB   12-12-2011 2 2" xfId="4618"/>
    <cellStyle name="T_TDT + duong(8-5-07)_!1 1 bao cao giao KH ve HTCMT vung TNB   12-12-2011 3" xfId="4619"/>
    <cellStyle name="T_TDT + duong(8-5-07)_Bieu4HTMT" xfId="4620"/>
    <cellStyle name="T_TDT + duong(8-5-07)_Bieu4HTMT 2" xfId="4621"/>
    <cellStyle name="T_TDT + duong(8-5-07)_Bieu4HTMT 2 2" xfId="4622"/>
    <cellStyle name="T_TDT + duong(8-5-07)_Bieu4HTMT 3" xfId="4623"/>
    <cellStyle name="T_TDT + duong(8-5-07)_Bieu4HTMT_!1 1 bao cao giao KH ve HTCMT vung TNB   12-12-2011" xfId="4624"/>
    <cellStyle name="T_TDT + duong(8-5-07)_Bieu4HTMT_!1 1 bao cao giao KH ve HTCMT vung TNB   12-12-2011 2" xfId="4625"/>
    <cellStyle name="T_TDT + duong(8-5-07)_Bieu4HTMT_!1 1 bao cao giao KH ve HTCMT vung TNB   12-12-2011 2 2" xfId="4626"/>
    <cellStyle name="T_TDT + duong(8-5-07)_Bieu4HTMT_!1 1 bao cao giao KH ve HTCMT vung TNB   12-12-2011 3" xfId="4627"/>
    <cellStyle name="T_TDT + duong(8-5-07)_Bieu4HTMT_KH TPCP vung TNB (03-1-2012)" xfId="4628"/>
    <cellStyle name="T_TDT + duong(8-5-07)_Bieu4HTMT_KH TPCP vung TNB (03-1-2012) 2" xfId="4629"/>
    <cellStyle name="T_TDT + duong(8-5-07)_Bieu4HTMT_KH TPCP vung TNB (03-1-2012) 2 2" xfId="4630"/>
    <cellStyle name="T_TDT + duong(8-5-07)_Bieu4HTMT_KH TPCP vung TNB (03-1-2012) 3" xfId="4631"/>
    <cellStyle name="T_TDT + duong(8-5-07)_KH TPCP vung TNB (03-1-2012)" xfId="4632"/>
    <cellStyle name="T_TDT + duong(8-5-07)_KH TPCP vung TNB (03-1-2012) 2" xfId="4633"/>
    <cellStyle name="T_TDT + duong(8-5-07)_KH TPCP vung TNB (03-1-2012) 2 2" xfId="4634"/>
    <cellStyle name="T_TDT + duong(8-5-07)_KH TPCP vung TNB (03-1-2012) 3" xfId="4635"/>
    <cellStyle name="T_tham_tra_du_toan" xfId="4636"/>
    <cellStyle name="T_tham_tra_du_toan 2" xfId="4637"/>
    <cellStyle name="T_tham_tra_du_toan 2 2" xfId="4638"/>
    <cellStyle name="T_tham_tra_du_toan 3" xfId="4639"/>
    <cellStyle name="T_tham_tra_du_toan_!1 1 bao cao giao KH ve HTCMT vung TNB   12-12-2011" xfId="4640"/>
    <cellStyle name="T_tham_tra_du_toan_!1 1 bao cao giao KH ve HTCMT vung TNB   12-12-2011 2" xfId="4641"/>
    <cellStyle name="T_tham_tra_du_toan_!1 1 bao cao giao KH ve HTCMT vung TNB   12-12-2011 2 2" xfId="4642"/>
    <cellStyle name="T_tham_tra_du_toan_!1 1 bao cao giao KH ve HTCMT vung TNB   12-12-2011 3" xfId="4643"/>
    <cellStyle name="T_tham_tra_du_toan_Bieu4HTMT" xfId="4644"/>
    <cellStyle name="T_tham_tra_du_toan_Bieu4HTMT 2" xfId="4645"/>
    <cellStyle name="T_tham_tra_du_toan_Bieu4HTMT 2 2" xfId="4646"/>
    <cellStyle name="T_tham_tra_du_toan_Bieu4HTMT 3" xfId="4647"/>
    <cellStyle name="T_tham_tra_du_toan_Bieu4HTMT_!1 1 bao cao giao KH ve HTCMT vung TNB   12-12-2011" xfId="4648"/>
    <cellStyle name="T_tham_tra_du_toan_Bieu4HTMT_!1 1 bao cao giao KH ve HTCMT vung TNB   12-12-2011 2" xfId="4649"/>
    <cellStyle name="T_tham_tra_du_toan_Bieu4HTMT_!1 1 bao cao giao KH ve HTCMT vung TNB   12-12-2011 2 2" xfId="4650"/>
    <cellStyle name="T_tham_tra_du_toan_Bieu4HTMT_!1 1 bao cao giao KH ve HTCMT vung TNB   12-12-2011 3" xfId="4651"/>
    <cellStyle name="T_tham_tra_du_toan_Bieu4HTMT_KH TPCP vung TNB (03-1-2012)" xfId="4652"/>
    <cellStyle name="T_tham_tra_du_toan_Bieu4HTMT_KH TPCP vung TNB (03-1-2012) 2" xfId="4653"/>
    <cellStyle name="T_tham_tra_du_toan_Bieu4HTMT_KH TPCP vung TNB (03-1-2012) 2 2" xfId="4654"/>
    <cellStyle name="T_tham_tra_du_toan_Bieu4HTMT_KH TPCP vung TNB (03-1-2012) 3" xfId="4655"/>
    <cellStyle name="T_tham_tra_du_toan_KH TPCP vung TNB (03-1-2012)" xfId="4656"/>
    <cellStyle name="T_tham_tra_du_toan_KH TPCP vung TNB (03-1-2012) 2" xfId="4657"/>
    <cellStyle name="T_tham_tra_du_toan_KH TPCP vung TNB (03-1-2012) 2 2" xfId="4658"/>
    <cellStyle name="T_tham_tra_du_toan_KH TPCP vung TNB (03-1-2012) 3" xfId="4659"/>
    <cellStyle name="T_Thiet bi" xfId="4660"/>
    <cellStyle name="T_Thiet bi 2" xfId="4661"/>
    <cellStyle name="T_Thiet bi 2 2" xfId="4662"/>
    <cellStyle name="T_Thiet bi 3" xfId="4663"/>
    <cellStyle name="T_Thiet bi_!1 1 bao cao giao KH ve HTCMT vung TNB   12-12-2011" xfId="4664"/>
    <cellStyle name="T_Thiet bi_!1 1 bao cao giao KH ve HTCMT vung TNB   12-12-2011 2" xfId="4665"/>
    <cellStyle name="T_Thiet bi_!1 1 bao cao giao KH ve HTCMT vung TNB   12-12-2011 2 2" xfId="4666"/>
    <cellStyle name="T_Thiet bi_!1 1 bao cao giao KH ve HTCMT vung TNB   12-12-2011 3" xfId="4667"/>
    <cellStyle name="T_Thiet bi_Bieu4HTMT" xfId="4668"/>
    <cellStyle name="T_Thiet bi_Bieu4HTMT 2" xfId="4669"/>
    <cellStyle name="T_Thiet bi_Bieu4HTMT 2 2" xfId="4670"/>
    <cellStyle name="T_Thiet bi_Bieu4HTMT 3" xfId="4671"/>
    <cellStyle name="T_Thiet bi_Bieu4HTMT_!1 1 bao cao giao KH ve HTCMT vung TNB   12-12-2011" xfId="4672"/>
    <cellStyle name="T_Thiet bi_Bieu4HTMT_!1 1 bao cao giao KH ve HTCMT vung TNB   12-12-2011 2" xfId="4673"/>
    <cellStyle name="T_Thiet bi_Bieu4HTMT_!1 1 bao cao giao KH ve HTCMT vung TNB   12-12-2011 2 2" xfId="4674"/>
    <cellStyle name="T_Thiet bi_Bieu4HTMT_!1 1 bao cao giao KH ve HTCMT vung TNB   12-12-2011 3" xfId="4675"/>
    <cellStyle name="T_Thiet bi_Bieu4HTMT_KH TPCP vung TNB (03-1-2012)" xfId="4676"/>
    <cellStyle name="T_Thiet bi_Bieu4HTMT_KH TPCP vung TNB (03-1-2012) 2" xfId="4677"/>
    <cellStyle name="T_Thiet bi_Bieu4HTMT_KH TPCP vung TNB (03-1-2012) 2 2" xfId="4678"/>
    <cellStyle name="T_Thiet bi_Bieu4HTMT_KH TPCP vung TNB (03-1-2012) 3" xfId="4679"/>
    <cellStyle name="T_Thiet bi_KH TPCP vung TNB (03-1-2012)" xfId="4680"/>
    <cellStyle name="T_Thiet bi_KH TPCP vung TNB (03-1-2012) 2" xfId="4681"/>
    <cellStyle name="T_Thiet bi_KH TPCP vung TNB (03-1-2012) 2 2" xfId="4682"/>
    <cellStyle name="T_Thiet bi_KH TPCP vung TNB (03-1-2012) 3" xfId="4683"/>
    <cellStyle name="T_TK_HT" xfId="4684"/>
    <cellStyle name="T_TK_HT 2" xfId="4685"/>
    <cellStyle name="T_TK_HT 2 2" xfId="4686"/>
    <cellStyle name="T_TK_HT 3" xfId="4687"/>
    <cellStyle name="T_Van Ban 2007" xfId="4688"/>
    <cellStyle name="T_Van Ban 2007 2" xfId="4689"/>
    <cellStyle name="T_Van Ban 2007_15_10_2013 BC nhu cau von doi ung ODA (2014-2016) ngay 15102013 Sua" xfId="4690"/>
    <cellStyle name="T_Van Ban 2007_15_10_2013 BC nhu cau von doi ung ODA (2014-2016) ngay 15102013 Sua 2" xfId="4691"/>
    <cellStyle name="T_Van Ban 2007_bao cao phan bo KHDT 2011(final)" xfId="4692"/>
    <cellStyle name="T_Van Ban 2007_bao cao phan bo KHDT 2011(final) 2" xfId="4693"/>
    <cellStyle name="T_Van Ban 2007_bao cao phan bo KHDT 2011(final)_BC nhu cau von doi ung ODA nganh NN (BKH)" xfId="4694"/>
    <cellStyle name="T_Van Ban 2007_bao cao phan bo KHDT 2011(final)_BC nhu cau von doi ung ODA nganh NN (BKH) 2" xfId="4695"/>
    <cellStyle name="T_Van Ban 2007_bao cao phan bo KHDT 2011(final)_BC Tai co cau (bieu TH)" xfId="4696"/>
    <cellStyle name="T_Van Ban 2007_bao cao phan bo KHDT 2011(final)_BC Tai co cau (bieu TH) 2" xfId="4697"/>
    <cellStyle name="T_Van Ban 2007_bao cao phan bo KHDT 2011(final)_DK 2014-2015 final" xfId="4698"/>
    <cellStyle name="T_Van Ban 2007_bao cao phan bo KHDT 2011(final)_DK 2014-2015 final 2" xfId="4699"/>
    <cellStyle name="T_Van Ban 2007_bao cao phan bo KHDT 2011(final)_DK 2014-2015 new" xfId="4700"/>
    <cellStyle name="T_Van Ban 2007_bao cao phan bo KHDT 2011(final)_DK 2014-2015 new 2" xfId="4701"/>
    <cellStyle name="T_Van Ban 2007_bao cao phan bo KHDT 2011(final)_DK KH CBDT 2014 11-11-2013" xfId="4702"/>
    <cellStyle name="T_Van Ban 2007_bao cao phan bo KHDT 2011(final)_DK KH CBDT 2014 11-11-2013 2" xfId="4703"/>
    <cellStyle name="T_Van Ban 2007_bao cao phan bo KHDT 2011(final)_DK KH CBDT 2014 11-11-2013(1)" xfId="4704"/>
    <cellStyle name="T_Van Ban 2007_bao cao phan bo KHDT 2011(final)_DK KH CBDT 2014 11-11-2013(1) 2" xfId="4705"/>
    <cellStyle name="T_Van Ban 2007_bao cao phan bo KHDT 2011(final)_KH 2011-2015" xfId="4706"/>
    <cellStyle name="T_Van Ban 2007_bao cao phan bo KHDT 2011(final)_KH 2011-2015 2" xfId="4707"/>
    <cellStyle name="T_Van Ban 2007_bao cao phan bo KHDT 2011(final)_tai co cau dau tu (tong hop)1" xfId="4708"/>
    <cellStyle name="T_Van Ban 2007_bao cao phan bo KHDT 2011(final)_tai co cau dau tu (tong hop)1 2" xfId="4709"/>
    <cellStyle name="T_Van Ban 2007_BC nhu cau von doi ung ODA nganh NN (BKH)" xfId="4710"/>
    <cellStyle name="T_Van Ban 2007_BC nhu cau von doi ung ODA nganh NN (BKH) 2" xfId="4711"/>
    <cellStyle name="T_Van Ban 2007_BC nhu cau von doi ung ODA nganh NN (BKH)_05-12  KH trung han 2016-2020 - Liem Thinh edited" xfId="4712"/>
    <cellStyle name="T_Van Ban 2007_BC nhu cau von doi ung ODA nganh NN (BKH)_05-12  KH trung han 2016-2020 - Liem Thinh edited 2" xfId="4713"/>
    <cellStyle name="T_Van Ban 2007_BC nhu cau von doi ung ODA nganh NN (BKH)_Copy of 05-12  KH trung han 2016-2020 - Liem Thinh edited (1)" xfId="4714"/>
    <cellStyle name="T_Van Ban 2007_BC nhu cau von doi ung ODA nganh NN (BKH)_Copy of 05-12  KH trung han 2016-2020 - Liem Thinh edited (1) 2" xfId="4715"/>
    <cellStyle name="T_Van Ban 2007_BC Tai co cau (bieu TH)" xfId="4716"/>
    <cellStyle name="T_Van Ban 2007_BC Tai co cau (bieu TH) 2" xfId="4717"/>
    <cellStyle name="T_Van Ban 2007_BC Tai co cau (bieu TH)_05-12  KH trung han 2016-2020 - Liem Thinh edited" xfId="4718"/>
    <cellStyle name="T_Van Ban 2007_BC Tai co cau (bieu TH)_05-12  KH trung han 2016-2020 - Liem Thinh edited 2" xfId="4719"/>
    <cellStyle name="T_Van Ban 2007_BC Tai co cau (bieu TH)_Copy of 05-12  KH trung han 2016-2020 - Liem Thinh edited (1)" xfId="4720"/>
    <cellStyle name="T_Van Ban 2007_BC Tai co cau (bieu TH)_Copy of 05-12  KH trung han 2016-2020 - Liem Thinh edited (1) 2" xfId="4721"/>
    <cellStyle name="T_Van Ban 2007_DK 2014-2015 final" xfId="4722"/>
    <cellStyle name="T_Van Ban 2007_DK 2014-2015 final 2" xfId="4723"/>
    <cellStyle name="T_Van Ban 2007_DK 2014-2015 final_05-12  KH trung han 2016-2020 - Liem Thinh edited" xfId="4724"/>
    <cellStyle name="T_Van Ban 2007_DK 2014-2015 final_05-12  KH trung han 2016-2020 - Liem Thinh edited 2" xfId="4725"/>
    <cellStyle name="T_Van Ban 2007_DK 2014-2015 final_Copy of 05-12  KH trung han 2016-2020 - Liem Thinh edited (1)" xfId="4726"/>
    <cellStyle name="T_Van Ban 2007_DK 2014-2015 final_Copy of 05-12  KH trung han 2016-2020 - Liem Thinh edited (1) 2" xfId="4727"/>
    <cellStyle name="T_Van Ban 2007_DK 2014-2015 new" xfId="4728"/>
    <cellStyle name="T_Van Ban 2007_DK 2014-2015 new 2" xfId="4729"/>
    <cellStyle name="T_Van Ban 2007_DK 2014-2015 new_05-12  KH trung han 2016-2020 - Liem Thinh edited" xfId="4730"/>
    <cellStyle name="T_Van Ban 2007_DK 2014-2015 new_05-12  KH trung han 2016-2020 - Liem Thinh edited 2" xfId="4731"/>
    <cellStyle name="T_Van Ban 2007_DK 2014-2015 new_Copy of 05-12  KH trung han 2016-2020 - Liem Thinh edited (1)" xfId="4732"/>
    <cellStyle name="T_Van Ban 2007_DK 2014-2015 new_Copy of 05-12  KH trung han 2016-2020 - Liem Thinh edited (1) 2" xfId="4733"/>
    <cellStyle name="T_Van Ban 2007_DK KH CBDT 2014 11-11-2013" xfId="4734"/>
    <cellStyle name="T_Van Ban 2007_DK KH CBDT 2014 11-11-2013 2" xfId="4735"/>
    <cellStyle name="T_Van Ban 2007_DK KH CBDT 2014 11-11-2013(1)" xfId="4736"/>
    <cellStyle name="T_Van Ban 2007_DK KH CBDT 2014 11-11-2013(1) 2" xfId="4737"/>
    <cellStyle name="T_Van Ban 2007_DK KH CBDT 2014 11-11-2013(1)_05-12  KH trung han 2016-2020 - Liem Thinh edited" xfId="4738"/>
    <cellStyle name="T_Van Ban 2007_DK KH CBDT 2014 11-11-2013(1)_05-12  KH trung han 2016-2020 - Liem Thinh edited 2" xfId="4739"/>
    <cellStyle name="T_Van Ban 2007_DK KH CBDT 2014 11-11-2013(1)_Copy of 05-12  KH trung han 2016-2020 - Liem Thinh edited (1)" xfId="4740"/>
    <cellStyle name="T_Van Ban 2007_DK KH CBDT 2014 11-11-2013(1)_Copy of 05-12  KH trung han 2016-2020 - Liem Thinh edited (1) 2" xfId="4741"/>
    <cellStyle name="T_Van Ban 2007_DK KH CBDT 2014 11-11-2013_05-12  KH trung han 2016-2020 - Liem Thinh edited" xfId="4742"/>
    <cellStyle name="T_Van Ban 2007_DK KH CBDT 2014 11-11-2013_05-12  KH trung han 2016-2020 - Liem Thinh edited 2" xfId="4743"/>
    <cellStyle name="T_Van Ban 2007_DK KH CBDT 2014 11-11-2013_Copy of 05-12  KH trung han 2016-2020 - Liem Thinh edited (1)" xfId="4744"/>
    <cellStyle name="T_Van Ban 2007_DK KH CBDT 2014 11-11-2013_Copy of 05-12  KH trung han 2016-2020 - Liem Thinh edited (1) 2" xfId="4745"/>
    <cellStyle name="T_Van Ban 2008" xfId="4746"/>
    <cellStyle name="T_Van Ban 2008 2" xfId="4747"/>
    <cellStyle name="T_Van Ban 2008_15_10_2013 BC nhu cau von doi ung ODA (2014-2016) ngay 15102013 Sua" xfId="4748"/>
    <cellStyle name="T_Van Ban 2008_15_10_2013 BC nhu cau von doi ung ODA (2014-2016) ngay 15102013 Sua 2" xfId="4749"/>
    <cellStyle name="T_Van Ban 2008_bao cao phan bo KHDT 2011(final)" xfId="4750"/>
    <cellStyle name="T_Van Ban 2008_bao cao phan bo KHDT 2011(final) 2" xfId="4751"/>
    <cellStyle name="T_Van Ban 2008_bao cao phan bo KHDT 2011(final)_BC nhu cau von doi ung ODA nganh NN (BKH)" xfId="4752"/>
    <cellStyle name="T_Van Ban 2008_bao cao phan bo KHDT 2011(final)_BC nhu cau von doi ung ODA nganh NN (BKH) 2" xfId="4753"/>
    <cellStyle name="T_Van Ban 2008_bao cao phan bo KHDT 2011(final)_BC Tai co cau (bieu TH)" xfId="4754"/>
    <cellStyle name="T_Van Ban 2008_bao cao phan bo KHDT 2011(final)_BC Tai co cau (bieu TH) 2" xfId="4755"/>
    <cellStyle name="T_Van Ban 2008_bao cao phan bo KHDT 2011(final)_DK 2014-2015 final" xfId="4756"/>
    <cellStyle name="T_Van Ban 2008_bao cao phan bo KHDT 2011(final)_DK 2014-2015 final 2" xfId="4757"/>
    <cellStyle name="T_Van Ban 2008_bao cao phan bo KHDT 2011(final)_DK 2014-2015 new" xfId="4758"/>
    <cellStyle name="T_Van Ban 2008_bao cao phan bo KHDT 2011(final)_DK 2014-2015 new 2" xfId="4759"/>
    <cellStyle name="T_Van Ban 2008_bao cao phan bo KHDT 2011(final)_DK KH CBDT 2014 11-11-2013" xfId="4760"/>
    <cellStyle name="T_Van Ban 2008_bao cao phan bo KHDT 2011(final)_DK KH CBDT 2014 11-11-2013 2" xfId="4761"/>
    <cellStyle name="T_Van Ban 2008_bao cao phan bo KHDT 2011(final)_DK KH CBDT 2014 11-11-2013(1)" xfId="4762"/>
    <cellStyle name="T_Van Ban 2008_bao cao phan bo KHDT 2011(final)_DK KH CBDT 2014 11-11-2013(1) 2" xfId="4763"/>
    <cellStyle name="T_Van Ban 2008_bao cao phan bo KHDT 2011(final)_KH 2011-2015" xfId="4764"/>
    <cellStyle name="T_Van Ban 2008_bao cao phan bo KHDT 2011(final)_KH 2011-2015 2" xfId="4765"/>
    <cellStyle name="T_Van Ban 2008_bao cao phan bo KHDT 2011(final)_tai co cau dau tu (tong hop)1" xfId="4766"/>
    <cellStyle name="T_Van Ban 2008_bao cao phan bo KHDT 2011(final)_tai co cau dau tu (tong hop)1 2" xfId="4767"/>
    <cellStyle name="T_Van Ban 2008_BC nhu cau von doi ung ODA nganh NN (BKH)" xfId="4768"/>
    <cellStyle name="T_Van Ban 2008_BC nhu cau von doi ung ODA nganh NN (BKH) 2" xfId="4769"/>
    <cellStyle name="T_Van Ban 2008_BC nhu cau von doi ung ODA nganh NN (BKH)_05-12  KH trung han 2016-2020 - Liem Thinh edited" xfId="4770"/>
    <cellStyle name="T_Van Ban 2008_BC nhu cau von doi ung ODA nganh NN (BKH)_05-12  KH trung han 2016-2020 - Liem Thinh edited 2" xfId="4771"/>
    <cellStyle name="T_Van Ban 2008_BC nhu cau von doi ung ODA nganh NN (BKH)_Copy of 05-12  KH trung han 2016-2020 - Liem Thinh edited (1)" xfId="4772"/>
    <cellStyle name="T_Van Ban 2008_BC nhu cau von doi ung ODA nganh NN (BKH)_Copy of 05-12  KH trung han 2016-2020 - Liem Thinh edited (1) 2" xfId="4773"/>
    <cellStyle name="T_Van Ban 2008_BC Tai co cau (bieu TH)" xfId="4774"/>
    <cellStyle name="T_Van Ban 2008_BC Tai co cau (bieu TH) 2" xfId="4775"/>
    <cellStyle name="T_Van Ban 2008_BC Tai co cau (bieu TH)_05-12  KH trung han 2016-2020 - Liem Thinh edited" xfId="4776"/>
    <cellStyle name="T_Van Ban 2008_BC Tai co cau (bieu TH)_05-12  KH trung han 2016-2020 - Liem Thinh edited 2" xfId="4777"/>
    <cellStyle name="T_Van Ban 2008_BC Tai co cau (bieu TH)_Copy of 05-12  KH trung han 2016-2020 - Liem Thinh edited (1)" xfId="4778"/>
    <cellStyle name="T_Van Ban 2008_BC Tai co cau (bieu TH)_Copy of 05-12  KH trung han 2016-2020 - Liem Thinh edited (1) 2" xfId="4779"/>
    <cellStyle name="T_Van Ban 2008_DK 2014-2015 final" xfId="4780"/>
    <cellStyle name="T_Van Ban 2008_DK 2014-2015 final 2" xfId="4781"/>
    <cellStyle name="T_Van Ban 2008_DK 2014-2015 final_05-12  KH trung han 2016-2020 - Liem Thinh edited" xfId="4782"/>
    <cellStyle name="T_Van Ban 2008_DK 2014-2015 final_05-12  KH trung han 2016-2020 - Liem Thinh edited 2" xfId="4783"/>
    <cellStyle name="T_Van Ban 2008_DK 2014-2015 final_Copy of 05-12  KH trung han 2016-2020 - Liem Thinh edited (1)" xfId="4784"/>
    <cellStyle name="T_Van Ban 2008_DK 2014-2015 final_Copy of 05-12  KH trung han 2016-2020 - Liem Thinh edited (1) 2" xfId="4785"/>
    <cellStyle name="T_Van Ban 2008_DK 2014-2015 new" xfId="4786"/>
    <cellStyle name="T_Van Ban 2008_DK 2014-2015 new 2" xfId="4787"/>
    <cellStyle name="T_Van Ban 2008_DK 2014-2015 new_05-12  KH trung han 2016-2020 - Liem Thinh edited" xfId="4788"/>
    <cellStyle name="T_Van Ban 2008_DK 2014-2015 new_05-12  KH trung han 2016-2020 - Liem Thinh edited 2" xfId="4789"/>
    <cellStyle name="T_Van Ban 2008_DK 2014-2015 new_Copy of 05-12  KH trung han 2016-2020 - Liem Thinh edited (1)" xfId="4790"/>
    <cellStyle name="T_Van Ban 2008_DK 2014-2015 new_Copy of 05-12  KH trung han 2016-2020 - Liem Thinh edited (1) 2" xfId="4791"/>
    <cellStyle name="T_Van Ban 2008_DK KH CBDT 2014 11-11-2013" xfId="4792"/>
    <cellStyle name="T_Van Ban 2008_DK KH CBDT 2014 11-11-2013 2" xfId="4793"/>
    <cellStyle name="T_Van Ban 2008_DK KH CBDT 2014 11-11-2013(1)" xfId="4794"/>
    <cellStyle name="T_Van Ban 2008_DK KH CBDT 2014 11-11-2013(1) 2" xfId="4795"/>
    <cellStyle name="T_Van Ban 2008_DK KH CBDT 2014 11-11-2013(1)_05-12  KH trung han 2016-2020 - Liem Thinh edited" xfId="4796"/>
    <cellStyle name="T_Van Ban 2008_DK KH CBDT 2014 11-11-2013(1)_05-12  KH trung han 2016-2020 - Liem Thinh edited 2" xfId="4797"/>
    <cellStyle name="T_Van Ban 2008_DK KH CBDT 2014 11-11-2013(1)_Copy of 05-12  KH trung han 2016-2020 - Liem Thinh edited (1)" xfId="4798"/>
    <cellStyle name="T_Van Ban 2008_DK KH CBDT 2014 11-11-2013(1)_Copy of 05-12  KH trung han 2016-2020 - Liem Thinh edited (1) 2" xfId="4799"/>
    <cellStyle name="T_Van Ban 2008_DK KH CBDT 2014 11-11-2013_05-12  KH trung han 2016-2020 - Liem Thinh edited" xfId="4800"/>
    <cellStyle name="T_Van Ban 2008_DK KH CBDT 2014 11-11-2013_05-12  KH trung han 2016-2020 - Liem Thinh edited 2" xfId="4801"/>
    <cellStyle name="T_Van Ban 2008_DK KH CBDT 2014 11-11-2013_Copy of 05-12  KH trung han 2016-2020 - Liem Thinh edited (1)" xfId="4802"/>
    <cellStyle name="T_Van Ban 2008_DK KH CBDT 2014 11-11-2013_Copy of 05-12  KH trung han 2016-2020 - Liem Thinh edited (1) 2" xfId="4803"/>
    <cellStyle name="T_XDCB thang 12.2010" xfId="4804"/>
    <cellStyle name="T_XDCB thang 12.2010 2" xfId="4805"/>
    <cellStyle name="T_XDCB thang 12.2010 2 2" xfId="4806"/>
    <cellStyle name="T_XDCB thang 12.2010 3" xfId="4807"/>
    <cellStyle name="T_XDCB thang 12.2010_!1 1 bao cao giao KH ve HTCMT vung TNB   12-12-2011" xfId="4808"/>
    <cellStyle name="T_XDCB thang 12.2010_!1 1 bao cao giao KH ve HTCMT vung TNB   12-12-2011 2" xfId="4809"/>
    <cellStyle name="T_XDCB thang 12.2010_!1 1 bao cao giao KH ve HTCMT vung TNB   12-12-2011 2 2" xfId="4810"/>
    <cellStyle name="T_XDCB thang 12.2010_!1 1 bao cao giao KH ve HTCMT vung TNB   12-12-2011 3" xfId="4811"/>
    <cellStyle name="T_XDCB thang 12.2010_KH TPCP vung TNB (03-1-2012)" xfId="4812"/>
    <cellStyle name="T_XDCB thang 12.2010_KH TPCP vung TNB (03-1-2012) 2" xfId="4813"/>
    <cellStyle name="T_XDCB thang 12.2010_KH TPCP vung TNB (03-1-2012) 2 2" xfId="4814"/>
    <cellStyle name="T_XDCB thang 12.2010_KH TPCP vung TNB (03-1-2012) 3" xfId="4815"/>
    <cellStyle name="T_ÿÿÿÿÿ" xfId="4816"/>
    <cellStyle name="T_ÿÿÿÿÿ 2" xfId="4817"/>
    <cellStyle name="T_ÿÿÿÿÿ 2 2" xfId="4818"/>
    <cellStyle name="T_ÿÿÿÿÿ 3" xfId="4819"/>
    <cellStyle name="T_ÿÿÿÿÿ_!1 1 bao cao giao KH ve HTCMT vung TNB   12-12-2011" xfId="4820"/>
    <cellStyle name="T_ÿÿÿÿÿ_!1 1 bao cao giao KH ve HTCMT vung TNB   12-12-2011 2" xfId="4821"/>
    <cellStyle name="T_ÿÿÿÿÿ_!1 1 bao cao giao KH ve HTCMT vung TNB   12-12-2011 2 2" xfId="4822"/>
    <cellStyle name="T_ÿÿÿÿÿ_!1 1 bao cao giao KH ve HTCMT vung TNB   12-12-2011 3" xfId="4823"/>
    <cellStyle name="T_ÿÿÿÿÿ_Bieu mau cong trinh khoi cong moi 3-4" xfId="4824"/>
    <cellStyle name="T_ÿÿÿÿÿ_Bieu mau cong trinh khoi cong moi 3-4 2" xfId="4825"/>
    <cellStyle name="T_ÿÿÿÿÿ_Bieu mau cong trinh khoi cong moi 3-4 2 2" xfId="4826"/>
    <cellStyle name="T_ÿÿÿÿÿ_Bieu mau cong trinh khoi cong moi 3-4 3" xfId="4827"/>
    <cellStyle name="T_ÿÿÿÿÿ_Bieu mau cong trinh khoi cong moi 3-4_!1 1 bao cao giao KH ve HTCMT vung TNB   12-12-2011" xfId="4828"/>
    <cellStyle name="T_ÿÿÿÿÿ_Bieu mau cong trinh khoi cong moi 3-4_!1 1 bao cao giao KH ve HTCMT vung TNB   12-12-2011 2" xfId="4829"/>
    <cellStyle name="T_ÿÿÿÿÿ_Bieu mau cong trinh khoi cong moi 3-4_!1 1 bao cao giao KH ve HTCMT vung TNB   12-12-2011 2 2" xfId="4830"/>
    <cellStyle name="T_ÿÿÿÿÿ_Bieu mau cong trinh khoi cong moi 3-4_!1 1 bao cao giao KH ve HTCMT vung TNB   12-12-2011 3" xfId="4831"/>
    <cellStyle name="T_ÿÿÿÿÿ_Bieu mau cong trinh khoi cong moi 3-4_KH TPCP vung TNB (03-1-2012)" xfId="4832"/>
    <cellStyle name="T_ÿÿÿÿÿ_Bieu mau cong trinh khoi cong moi 3-4_KH TPCP vung TNB (03-1-2012) 2" xfId="4833"/>
    <cellStyle name="T_ÿÿÿÿÿ_Bieu mau cong trinh khoi cong moi 3-4_KH TPCP vung TNB (03-1-2012) 2 2" xfId="4834"/>
    <cellStyle name="T_ÿÿÿÿÿ_Bieu mau cong trinh khoi cong moi 3-4_KH TPCP vung TNB (03-1-2012) 3" xfId="4835"/>
    <cellStyle name="T_ÿÿÿÿÿ_Bieu3ODA" xfId="4836"/>
    <cellStyle name="T_ÿÿÿÿÿ_Bieu3ODA 2" xfId="4837"/>
    <cellStyle name="T_ÿÿÿÿÿ_Bieu3ODA 2 2" xfId="4838"/>
    <cellStyle name="T_ÿÿÿÿÿ_Bieu3ODA 3" xfId="4839"/>
    <cellStyle name="T_ÿÿÿÿÿ_Bieu3ODA_!1 1 bao cao giao KH ve HTCMT vung TNB   12-12-2011" xfId="4840"/>
    <cellStyle name="T_ÿÿÿÿÿ_Bieu3ODA_!1 1 bao cao giao KH ve HTCMT vung TNB   12-12-2011 2" xfId="4841"/>
    <cellStyle name="T_ÿÿÿÿÿ_Bieu3ODA_!1 1 bao cao giao KH ve HTCMT vung TNB   12-12-2011 2 2" xfId="4842"/>
    <cellStyle name="T_ÿÿÿÿÿ_Bieu3ODA_!1 1 bao cao giao KH ve HTCMT vung TNB   12-12-2011 3" xfId="4843"/>
    <cellStyle name="T_ÿÿÿÿÿ_Bieu3ODA_KH TPCP vung TNB (03-1-2012)" xfId="4844"/>
    <cellStyle name="T_ÿÿÿÿÿ_Bieu3ODA_KH TPCP vung TNB (03-1-2012) 2" xfId="4845"/>
    <cellStyle name="T_ÿÿÿÿÿ_Bieu3ODA_KH TPCP vung TNB (03-1-2012) 2 2" xfId="4846"/>
    <cellStyle name="T_ÿÿÿÿÿ_Bieu3ODA_KH TPCP vung TNB (03-1-2012) 3" xfId="4847"/>
    <cellStyle name="T_ÿÿÿÿÿ_Bieu4HTMT" xfId="4848"/>
    <cellStyle name="T_ÿÿÿÿÿ_Bieu4HTMT 2" xfId="4849"/>
    <cellStyle name="T_ÿÿÿÿÿ_Bieu4HTMT 2 2" xfId="4850"/>
    <cellStyle name="T_ÿÿÿÿÿ_Bieu4HTMT 3" xfId="4851"/>
    <cellStyle name="T_ÿÿÿÿÿ_Bieu4HTMT_!1 1 bao cao giao KH ve HTCMT vung TNB   12-12-2011" xfId="4852"/>
    <cellStyle name="T_ÿÿÿÿÿ_Bieu4HTMT_!1 1 bao cao giao KH ve HTCMT vung TNB   12-12-2011 2" xfId="4853"/>
    <cellStyle name="T_ÿÿÿÿÿ_Bieu4HTMT_!1 1 bao cao giao KH ve HTCMT vung TNB   12-12-2011 2 2" xfId="4854"/>
    <cellStyle name="T_ÿÿÿÿÿ_Bieu4HTMT_!1 1 bao cao giao KH ve HTCMT vung TNB   12-12-2011 3" xfId="4855"/>
    <cellStyle name="T_ÿÿÿÿÿ_Bieu4HTMT_KH TPCP vung TNB (03-1-2012)" xfId="4856"/>
    <cellStyle name="T_ÿÿÿÿÿ_Bieu4HTMT_KH TPCP vung TNB (03-1-2012) 2" xfId="4857"/>
    <cellStyle name="T_ÿÿÿÿÿ_Bieu4HTMT_KH TPCP vung TNB (03-1-2012) 2 2" xfId="4858"/>
    <cellStyle name="T_ÿÿÿÿÿ_Bieu4HTMT_KH TPCP vung TNB (03-1-2012) 3" xfId="4859"/>
    <cellStyle name="T_ÿÿÿÿÿ_KH TPCP vung TNB (03-1-2012)" xfId="4860"/>
    <cellStyle name="T_ÿÿÿÿÿ_KH TPCP vung TNB (03-1-2012) 2" xfId="4861"/>
    <cellStyle name="T_ÿÿÿÿÿ_KH TPCP vung TNB (03-1-2012) 2 2" xfId="4862"/>
    <cellStyle name="T_ÿÿÿÿÿ_KH TPCP vung TNB (03-1-2012) 3" xfId="4863"/>
    <cellStyle name="T_ÿÿÿÿÿ_kien giang 2" xfId="4864"/>
    <cellStyle name="T_ÿÿÿÿÿ_kien giang 2 2" xfId="4865"/>
    <cellStyle name="T_ÿÿÿÿÿ_kien giang 2 2 2" xfId="4866"/>
    <cellStyle name="T_ÿÿÿÿÿ_kien giang 2 3" xfId="4867"/>
    <cellStyle name="Text Indent A" xfId="4868"/>
    <cellStyle name="Text Indent A 2" xfId="4869"/>
    <cellStyle name="Text Indent B" xfId="4870"/>
    <cellStyle name="Text Indent B 10" xfId="4871"/>
    <cellStyle name="Text Indent B 10 2" xfId="4872"/>
    <cellStyle name="Text Indent B 11" xfId="4873"/>
    <cellStyle name="Text Indent B 11 2" xfId="4874"/>
    <cellStyle name="Text Indent B 12" xfId="4875"/>
    <cellStyle name="Text Indent B 12 2" xfId="4876"/>
    <cellStyle name="Text Indent B 13" xfId="4877"/>
    <cellStyle name="Text Indent B 13 2" xfId="4878"/>
    <cellStyle name="Text Indent B 14" xfId="4879"/>
    <cellStyle name="Text Indent B 14 2" xfId="4880"/>
    <cellStyle name="Text Indent B 15" xfId="4881"/>
    <cellStyle name="Text Indent B 15 2" xfId="4882"/>
    <cellStyle name="Text Indent B 16" xfId="4883"/>
    <cellStyle name="Text Indent B 16 2" xfId="4884"/>
    <cellStyle name="Text Indent B 17" xfId="4885"/>
    <cellStyle name="Text Indent B 2" xfId="4886"/>
    <cellStyle name="Text Indent B 2 2" xfId="4887"/>
    <cellStyle name="Text Indent B 3" xfId="4888"/>
    <cellStyle name="Text Indent B 3 2" xfId="4889"/>
    <cellStyle name="Text Indent B 4" xfId="4890"/>
    <cellStyle name="Text Indent B 4 2" xfId="4891"/>
    <cellStyle name="Text Indent B 5" xfId="4892"/>
    <cellStyle name="Text Indent B 5 2" xfId="4893"/>
    <cellStyle name="Text Indent B 6" xfId="4894"/>
    <cellStyle name="Text Indent B 6 2" xfId="4895"/>
    <cellStyle name="Text Indent B 7" xfId="4896"/>
    <cellStyle name="Text Indent B 7 2" xfId="4897"/>
    <cellStyle name="Text Indent B 8" xfId="4898"/>
    <cellStyle name="Text Indent B 8 2" xfId="4899"/>
    <cellStyle name="Text Indent B 9" xfId="4900"/>
    <cellStyle name="Text Indent B 9 2" xfId="4901"/>
    <cellStyle name="Text Indent C" xfId="4902"/>
    <cellStyle name="Text Indent C 10" xfId="4903"/>
    <cellStyle name="Text Indent C 10 2" xfId="4904"/>
    <cellStyle name="Text Indent C 11" xfId="4905"/>
    <cellStyle name="Text Indent C 11 2" xfId="4906"/>
    <cellStyle name="Text Indent C 12" xfId="4907"/>
    <cellStyle name="Text Indent C 12 2" xfId="4908"/>
    <cellStyle name="Text Indent C 13" xfId="4909"/>
    <cellStyle name="Text Indent C 13 2" xfId="4910"/>
    <cellStyle name="Text Indent C 14" xfId="4911"/>
    <cellStyle name="Text Indent C 14 2" xfId="4912"/>
    <cellStyle name="Text Indent C 15" xfId="4913"/>
    <cellStyle name="Text Indent C 15 2" xfId="4914"/>
    <cellStyle name="Text Indent C 16" xfId="4915"/>
    <cellStyle name="Text Indent C 16 2" xfId="4916"/>
    <cellStyle name="Text Indent C 17" xfId="4917"/>
    <cellStyle name="Text Indent C 2" xfId="4918"/>
    <cellStyle name="Text Indent C 2 2" xfId="4919"/>
    <cellStyle name="Text Indent C 3" xfId="4920"/>
    <cellStyle name="Text Indent C 3 2" xfId="4921"/>
    <cellStyle name="Text Indent C 4" xfId="4922"/>
    <cellStyle name="Text Indent C 4 2" xfId="4923"/>
    <cellStyle name="Text Indent C 5" xfId="4924"/>
    <cellStyle name="Text Indent C 5 2" xfId="4925"/>
    <cellStyle name="Text Indent C 6" xfId="4926"/>
    <cellStyle name="Text Indent C 6 2" xfId="4927"/>
    <cellStyle name="Text Indent C 7" xfId="4928"/>
    <cellStyle name="Text Indent C 7 2" xfId="4929"/>
    <cellStyle name="Text Indent C 8" xfId="4930"/>
    <cellStyle name="Text Indent C 8 2" xfId="4931"/>
    <cellStyle name="Text Indent C 9" xfId="4932"/>
    <cellStyle name="Text Indent C 9 2" xfId="4933"/>
    <cellStyle name="th" xfId="4934"/>
    <cellStyle name="th 2" xfId="4935"/>
    <cellStyle name="th 2 2" xfId="4936"/>
    <cellStyle name="th 3" xfId="4937"/>
    <cellStyle name="þ_x005f_x001d_ð¤_x005f_x000c_¯þ_x005f_x0014__x005f_x000d_¨þU_x005f_x0001_À_x005f_x0004_ _x005f_x0015__x005f_x000f__x005f_x0001__x005f_x0001_" xfId="4938"/>
    <cellStyle name="þ_x005f_x001d_ð¤_x005f_x000c_¯þ_x005f_x0014__x005f_x000d_¨þU_x005f_x0001_À_x005f_x0004_ _x005f_x0015__x005f_x000f__x005f_x0001__x005f_x0001_ 2" xfId="4939"/>
    <cellStyle name="þ_x005f_x001d_ð·_x005f_x000c_æþ'_x005f_x000d_ßþU_x005f_x0001_Ø_x005f_x0005_ü_x005f_x0014__x005f_x0007__x005f_x0001__x005f_x0001_" xfId="4940"/>
    <cellStyle name="þ_x005f_x001d_ð·_x005f_x000c_æþ'_x005f_x000d_ßþU_x005f_x0001_Ø_x005f_x0005_ü_x005f_x0014__x005f_x0007__x005f_x0001__x005f_x0001_ 2" xfId="4941"/>
    <cellStyle name="þ_x005f_x001d_ðÇ%Uý—&amp;Hý9_x005f_x0008_Ÿ s_x005f_x000a__x005f_x0007__x005f_x0001__x005f_x0001_" xfId="4942"/>
    <cellStyle name="þ_x005f_x001d_ðÇ%Uý—&amp;Hý9_x005f_x0008_Ÿ s_x005f_x000a__x005f_x0007__x005f_x0001__x005f_x0001_ 2" xfId="4943"/>
    <cellStyle name="þ_x005f_x001d_ðK_x005f_x000c_Fý_x005f_x001b__x005f_x000d_9ýU_x005f_x0001_Ð_x005f_x0008_¦)_x005f_x0007__x005f_x0001__x005f_x0001_" xfId="4944"/>
    <cellStyle name="þ_x005f_x001d_ðK_x005f_x000c_Fý_x005f_x001b__x005f_x000d_9ýU_x005f_x0001_Ð_x005f_x0008_¦)_x005f_x0007__x005f_x0001__x005f_x0001_ 2" xfId="4945"/>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46"/>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47"/>
    <cellStyle name="þ_x005f_x005f_x005f_x001d_ð·_x005f_x005f_x005f_x000c_æþ'_x005f_x005f_x005f_x000d_ßþU_x005f_x005f_x005f_x0001_Ø_x005f_x005f_x005f_x0005_ü_x005f_x005f_x005f_x0014__x005f_x005f_x005f_x0007__x005f_x005f_x005f_x0001__x005f_x005f_x005f_x0001_" xfId="4948"/>
    <cellStyle name="þ_x005f_x005f_x005f_x001d_ð·_x005f_x005f_x005f_x000c_æþ'_x005f_x005f_x005f_x000d_ßþU_x005f_x005f_x005f_x0001_Ø_x005f_x005f_x005f_x0005_ü_x005f_x005f_x005f_x0014__x005f_x005f_x005f_x0007__x005f_x005f_x005f_x0001__x005f_x005f_x005f_x0001_ 2" xfId="4949"/>
    <cellStyle name="þ_x005f_x005f_x005f_x001d_ðÇ%Uý—&amp;Hý9_x005f_x005f_x005f_x0008_Ÿ s_x005f_x005f_x005f_x000a__x005f_x005f_x005f_x0007__x005f_x005f_x005f_x0001__x005f_x005f_x005f_x0001_" xfId="4950"/>
    <cellStyle name="þ_x005f_x005f_x005f_x001d_ðÇ%Uý—&amp;Hý9_x005f_x005f_x005f_x0008_Ÿ s_x005f_x005f_x005f_x000a__x005f_x005f_x005f_x0007__x005f_x005f_x005f_x0001__x005f_x005f_x005f_x0001_ 2" xfId="4951"/>
    <cellStyle name="þ_x005f_x005f_x005f_x001d_ðK_x005f_x005f_x005f_x000c_Fý_x005f_x005f_x005f_x001b__x005f_x005f_x005f_x000d_9ýU_x005f_x005f_x005f_x0001_Ð_x005f_x005f_x005f_x0008_¦)_x005f_x005f_x005f_x0007__x005f_x005f_x005f_x0001__x005f_x005f_x005f_x0001_" xfId="4952"/>
    <cellStyle name="þ_x005f_x005f_x005f_x001d_ðK_x005f_x005f_x005f_x000c_Fý_x005f_x005f_x005f_x001b__x005f_x005f_x005f_x000d_9ýU_x005f_x005f_x005f_x0001_Ð_x005f_x005f_x005f_x0008_¦)_x005f_x005f_x005f_x0007__x005f_x005f_x005f_x0001__x005f_x005f_x005f_x0001_ 2" xfId="4953"/>
    <cellStyle name="than" xfId="4954"/>
    <cellStyle name="than 2" xfId="4955"/>
    <cellStyle name="Thanh" xfId="4956"/>
    <cellStyle name="Thanh 2" xfId="4957"/>
    <cellStyle name="þ_x001d_ð¤_x000c_¯þ_x0014__x000a_¨þU_x0001_À_x0004_ _x0015__x000f__x0001__x0001_" xfId="4958"/>
    <cellStyle name="þ_x001d_ð¤_x000c_¯þ_x0014__x000a_¨þU_x0001_À_x0004_ _x0015__x000f__x0001__x0001_ 2" xfId="4959"/>
    <cellStyle name="þ_x001d_ð¤_x000c_¯þ_x0014__x000d_¨þU_x0001_À_x0004_ _x0015__x000f__x0001__x0001_" xfId="4960"/>
    <cellStyle name="þ_x001d_ð¤_x000c_¯þ_x0014__x000d_¨þU_x0001_À_x0004_ _x0015__x000f__x0001__x0001_ 2" xfId="4961"/>
    <cellStyle name="þ_x001d_ð·_x000c_æþ'_x000a_ßþU_x0001_Ø_x0005_ü_x0014__x0007__x0001__x0001_" xfId="4962"/>
    <cellStyle name="þ_x001d_ð·_x000c_æþ'_x000a_ßþU_x0001_Ø_x0005_ü_x0014__x0007__x0001__x0001_ 2" xfId="4963"/>
    <cellStyle name="þ_x001d_ð·_x000c_æþ'_x000d_ßþU_x0001_Ø_x0005_ü_x0014__x0007__x0001__x0001_" xfId="4964"/>
    <cellStyle name="þ_x001d_ð·_x000c_æþ'_x000d_ßþU_x0001_Ø_x0005_ü_x0014__x0007__x0001__x0001_ 2" xfId="4965"/>
    <cellStyle name="þ_x001d_ðÇ%Uý—&amp;Hý9_x0008_Ÿ s_x000a__x0007__x0001__x0001_" xfId="4966"/>
    <cellStyle name="þ_x001d_ðÇ%Uý—&amp;Hý9_x0008_Ÿ s_x000a__x0007__x0001__x0001_ 2" xfId="4967"/>
    <cellStyle name="þ_x001d_ðK_x000c_Fý_x001b__x000a_9ýU_x0001_Ð_x0008_¦)_x0007__x0001__x0001_" xfId="4968"/>
    <cellStyle name="þ_x001d_ðK_x000c_Fý_x001b__x000a_9ýU_x0001_Ð_x0008_¦)_x0007__x0001__x0001_ 2" xfId="4969"/>
    <cellStyle name="þ_x001d_ðK_x000c_Fý_x001b__x000d_9ýU_x0001_Ð_x0008_¦)_x0007__x0001__x0001_" xfId="4970"/>
    <cellStyle name="þ_x001d_ðK_x000c_Fý_x001b__x000d_9ýU_x0001_Ð_x0008_¦)_x0007__x0001__x0001_ 2" xfId="4971"/>
    <cellStyle name="thuong-10" xfId="4972"/>
    <cellStyle name="thuong-10 2" xfId="4973"/>
    <cellStyle name="thuong-10 2 2" xfId="4974"/>
    <cellStyle name="thuong-10 2 3" xfId="4975"/>
    <cellStyle name="thuong-10 2 4" xfId="4976"/>
    <cellStyle name="thuong-11" xfId="4977"/>
    <cellStyle name="thuong-11 2" xfId="4978"/>
    <cellStyle name="thuong-11 2 2" xfId="4979"/>
    <cellStyle name="thuong-11 3" xfId="4980"/>
    <cellStyle name="Thuyet minh" xfId="4981"/>
    <cellStyle name="Thuyet minh 2" xfId="4982"/>
    <cellStyle name="Tickmark" xfId="4983"/>
    <cellStyle name="Tickmark 2" xfId="4984"/>
    <cellStyle name="Tien1" xfId="4985"/>
    <cellStyle name="Tien1 2" xfId="4986"/>
    <cellStyle name="Tien1 2 2" xfId="4987"/>
    <cellStyle name="Tien1 2 3" xfId="4988"/>
    <cellStyle name="Tien1 2 4" xfId="4989"/>
    <cellStyle name="Tieu_de_2" xfId="4990"/>
    <cellStyle name="Times New Roman" xfId="4991"/>
    <cellStyle name="Times New Roman 2" xfId="4992"/>
    <cellStyle name="tit1" xfId="4993"/>
    <cellStyle name="tit1 2" xfId="4994"/>
    <cellStyle name="tit2" xfId="4995"/>
    <cellStyle name="tit2 2" xfId="4996"/>
    <cellStyle name="tit2 2 2" xfId="4997"/>
    <cellStyle name="tit2 3" xfId="4998"/>
    <cellStyle name="tit3" xfId="4999"/>
    <cellStyle name="tit3 2" xfId="5000"/>
    <cellStyle name="tit4" xfId="5001"/>
    <cellStyle name="tit4 2" xfId="5002"/>
    <cellStyle name="Title 2" xfId="5003"/>
    <cellStyle name="Title 2 2" xfId="5004"/>
    <cellStyle name="Tong so" xfId="5005"/>
    <cellStyle name="tong so 1" xfId="5006"/>
    <cellStyle name="tong so 1 2" xfId="5007"/>
    <cellStyle name="tong so 1 2 2" xfId="5008"/>
    <cellStyle name="tong so 1 2 3" xfId="5009"/>
    <cellStyle name="tong so 1 2 4" xfId="5010"/>
    <cellStyle name="Tong so 2" xfId="5011"/>
    <cellStyle name="Tong so_Bieu KHPTLN 2016-2020" xfId="5012"/>
    <cellStyle name="Tongcong" xfId="5013"/>
    <cellStyle name="Tongcong 2" xfId="5014"/>
    <cellStyle name="Tongcong 2 2" xfId="5015"/>
    <cellStyle name="Tongcong 2 3" xfId="5016"/>
    <cellStyle name="Tongcong 2 4" xfId="5017"/>
    <cellStyle name="Total 2" xfId="5018"/>
    <cellStyle name="Total 2 2" xfId="5019"/>
    <cellStyle name="trang" xfId="5020"/>
    <cellStyle name="trang 2" xfId="5021"/>
    <cellStyle name="tt1" xfId="5022"/>
    <cellStyle name="tt1 2" xfId="5023"/>
    <cellStyle name="Tusental (0)_pldt" xfId="5024"/>
    <cellStyle name="Tusental_pldt" xfId="5025"/>
    <cellStyle name="ux_3_¼­¿ï-¾È»ê" xfId="5026"/>
    <cellStyle name="Valuta (0)_CALPREZZ" xfId="5027"/>
    <cellStyle name="Valuta_ PESO ELETTR." xfId="5028"/>
    <cellStyle name="VANG1" xfId="5029"/>
    <cellStyle name="VANG1 2" xfId="5030"/>
    <cellStyle name="VANG1 2 2" xfId="5031"/>
    <cellStyle name="VANG1 3" xfId="5032"/>
    <cellStyle name="viet" xfId="5033"/>
    <cellStyle name="viet 2" xfId="5034"/>
    <cellStyle name="viet2" xfId="5035"/>
    <cellStyle name="viet2 2" xfId="5036"/>
    <cellStyle name="viet2 2 2" xfId="5037"/>
    <cellStyle name="viet2 3" xfId="5038"/>
    <cellStyle name="VLB-GTKÕ" xfId="5039"/>
    <cellStyle name="VLB-GTKÕ 2" xfId="5040"/>
    <cellStyle name="VLB-GTKÕ 2 2" xfId="5041"/>
    <cellStyle name="VLB-GTKÕ 2 3" xfId="5042"/>
    <cellStyle name="VLB-GTKÕ 2 4" xfId="5043"/>
    <cellStyle name="VN new romanNormal" xfId="5044"/>
    <cellStyle name="VN new romanNormal 2" xfId="5045"/>
    <cellStyle name="VN new romanNormal 2 2" xfId="5046"/>
    <cellStyle name="VN new romanNormal 2 2 2" xfId="5047"/>
    <cellStyle name="VN new romanNormal 2 3" xfId="5048"/>
    <cellStyle name="VN new romanNormal 3" xfId="5049"/>
    <cellStyle name="VN new romanNormal 3 2" xfId="5050"/>
    <cellStyle name="VN new romanNormal 3 2 2" xfId="5051"/>
    <cellStyle name="VN new romanNormal 3 3" xfId="5052"/>
    <cellStyle name="VN new romanNormal 4" xfId="5053"/>
    <cellStyle name="VN new romanNormal_05-12  KH trung han 2016-2020 - Liem Thinh edited" xfId="5054"/>
    <cellStyle name="Vn Time 13" xfId="5055"/>
    <cellStyle name="Vn Time 13 2" xfId="5056"/>
    <cellStyle name="Vn Time 14" xfId="5057"/>
    <cellStyle name="Vn Time 14 2" xfId="5058"/>
    <cellStyle name="Vn Time 14 2 2" xfId="5059"/>
    <cellStyle name="Vn Time 14 3" xfId="5060"/>
    <cellStyle name="Vn Time 14 3 2" xfId="5061"/>
    <cellStyle name="Vn Time 14 4" xfId="5062"/>
    <cellStyle name="VN time new roman" xfId="5063"/>
    <cellStyle name="VN time new roman 2" xfId="5064"/>
    <cellStyle name="VN time new roman 2 2" xfId="5065"/>
    <cellStyle name="VN time new roman 2 2 2" xfId="5066"/>
    <cellStyle name="VN time new roman 2 3" xfId="5067"/>
    <cellStyle name="VN time new roman 3" xfId="5068"/>
    <cellStyle name="VN time new roman 3 2" xfId="5069"/>
    <cellStyle name="VN time new roman 3 2 2" xfId="5070"/>
    <cellStyle name="VN time new roman 3 3" xfId="5071"/>
    <cellStyle name="VN time new roman 4" xfId="5072"/>
    <cellStyle name="VN time new roman_05-12  KH trung han 2016-2020 - Liem Thinh edited" xfId="5073"/>
    <cellStyle name="vn_time" xfId="5074"/>
    <cellStyle name="vnbo" xfId="5075"/>
    <cellStyle name="vnbo 2" xfId="5076"/>
    <cellStyle name="vnbo 2 2" xfId="5077"/>
    <cellStyle name="vnbo 3" xfId="5078"/>
    <cellStyle name="vnbo 3 2" xfId="5079"/>
    <cellStyle name="vnbo 4" xfId="5080"/>
    <cellStyle name="vnhead1" xfId="5081"/>
    <cellStyle name="vnhead1 2" xfId="5082"/>
    <cellStyle name="vnhead1 2 2" xfId="5083"/>
    <cellStyle name="vnhead1 3" xfId="5084"/>
    <cellStyle name="vnhead2" xfId="5085"/>
    <cellStyle name="vnhead2 2" xfId="5086"/>
    <cellStyle name="vnhead2 2 2" xfId="5087"/>
    <cellStyle name="vnhead2 3" xfId="5088"/>
    <cellStyle name="vnhead2 3 2" xfId="5089"/>
    <cellStyle name="vnhead2 4" xfId="5090"/>
    <cellStyle name="vnhead3" xfId="5091"/>
    <cellStyle name="vnhead3 2" xfId="5092"/>
    <cellStyle name="vnhead3 2 2" xfId="5093"/>
    <cellStyle name="vnhead3 3" xfId="5094"/>
    <cellStyle name="vnhead3 3 2" xfId="5095"/>
    <cellStyle name="vnhead3 4" xfId="5096"/>
    <cellStyle name="vnhead4" xfId="5097"/>
    <cellStyle name="vnhead4 2" xfId="5098"/>
    <cellStyle name="vntxt1" xfId="5099"/>
    <cellStyle name="vntxt1 10" xfId="5100"/>
    <cellStyle name="vntxt1 10 2" xfId="5101"/>
    <cellStyle name="vntxt1 11" xfId="5102"/>
    <cellStyle name="vntxt1 11 2" xfId="5103"/>
    <cellStyle name="vntxt1 12" xfId="5104"/>
    <cellStyle name="vntxt1 12 2" xfId="5105"/>
    <cellStyle name="vntxt1 13" xfId="5106"/>
    <cellStyle name="vntxt1 13 2" xfId="5107"/>
    <cellStyle name="vntxt1 14" xfId="5108"/>
    <cellStyle name="vntxt1 14 2" xfId="5109"/>
    <cellStyle name="vntxt1 15" xfId="5110"/>
    <cellStyle name="vntxt1 15 2" xfId="5111"/>
    <cellStyle name="vntxt1 16" xfId="5112"/>
    <cellStyle name="vntxt1 16 2" xfId="5113"/>
    <cellStyle name="vntxt1 17" xfId="5114"/>
    <cellStyle name="vntxt1 2" xfId="5115"/>
    <cellStyle name="vntxt1 2 2" xfId="5116"/>
    <cellStyle name="vntxt1 3" xfId="5117"/>
    <cellStyle name="vntxt1 3 2" xfId="5118"/>
    <cellStyle name="vntxt1 4" xfId="5119"/>
    <cellStyle name="vntxt1 4 2" xfId="5120"/>
    <cellStyle name="vntxt1 5" xfId="5121"/>
    <cellStyle name="vntxt1 5 2" xfId="5122"/>
    <cellStyle name="vntxt1 6" xfId="5123"/>
    <cellStyle name="vntxt1 6 2" xfId="5124"/>
    <cellStyle name="vntxt1 7" xfId="5125"/>
    <cellStyle name="vntxt1 7 2" xfId="5126"/>
    <cellStyle name="vntxt1 8" xfId="5127"/>
    <cellStyle name="vntxt1 8 2" xfId="5128"/>
    <cellStyle name="vntxt1 9" xfId="5129"/>
    <cellStyle name="vntxt1 9 2" xfId="5130"/>
    <cellStyle name="vntxt1_05-12  KH trung han 2016-2020 - Liem Thinh edited" xfId="5131"/>
    <cellStyle name="vntxt2" xfId="5132"/>
    <cellStyle name="vntxt2 2" xfId="5133"/>
    <cellStyle name="W?hrung [0]_35ERI8T2gbIEMixb4v26icuOo" xfId="5134"/>
    <cellStyle name="W?hrung_35ERI8T2gbIEMixb4v26icuOo" xfId="5135"/>
    <cellStyle name="Währung [0]_68574_Materialbedarfsliste" xfId="5136"/>
    <cellStyle name="Währung_68574_Materialbedarfsliste" xfId="5137"/>
    <cellStyle name="Walutowy [0]_Invoices2001Slovakia" xfId="5138"/>
    <cellStyle name="Walutowy_Invoices2001Slovakia" xfId="5139"/>
    <cellStyle name="Warning Text 2" xfId="5140"/>
    <cellStyle name="Warning Text 2 2" xfId="5141"/>
    <cellStyle name="wrap" xfId="5142"/>
    <cellStyle name="wrap 2" xfId="5143"/>
    <cellStyle name="Wไhrung [0]_35ERI8T2gbIEMixb4v26icuOo" xfId="5144"/>
    <cellStyle name="Wไhrung_35ERI8T2gbIEMixb4v26icuOo" xfId="5145"/>
    <cellStyle name="xan1" xfId="5146"/>
    <cellStyle name="xan1 2" xfId="5147"/>
    <cellStyle name="xan1 2 2" xfId="5148"/>
    <cellStyle name="xan1 2 3" xfId="5149"/>
    <cellStyle name="xan1 2 4" xfId="5150"/>
    <cellStyle name="xuan" xfId="5151"/>
    <cellStyle name="xuan 2" xfId="5152"/>
    <cellStyle name="y" xfId="5153"/>
    <cellStyle name="y 2" xfId="5154"/>
    <cellStyle name="y 2 2" xfId="5155"/>
    <cellStyle name="y 3" xfId="5156"/>
    <cellStyle name="Ý kh¸c_B¶ng 1 (2)" xfId="5157"/>
    <cellStyle name="เครื่องหมายสกุลเงิน [0]_FTC_OFFER" xfId="5158"/>
    <cellStyle name="เครื่องหมายสกุลเงิน_FTC_OFFER" xfId="5159"/>
    <cellStyle name="ปกติ_FTC_OFFER" xfId="5160"/>
    <cellStyle name=" [0.00]_ Att. 1- Cover" xfId="5161"/>
    <cellStyle name="_ Att. 1- Cover" xfId="5162"/>
    <cellStyle name="?_ Att. 1- Cover" xfId="5163"/>
    <cellStyle name="똿뗦먛귟 [0.00]_PRODUCT DETAIL Q1" xfId="5164"/>
    <cellStyle name="똿뗦먛귟_PRODUCT DETAIL Q1" xfId="5165"/>
    <cellStyle name="믅됞 [0.00]_PRODUCT DETAIL Q1" xfId="5166"/>
    <cellStyle name="믅됞_PRODUCT DETAIL Q1" xfId="5167"/>
    <cellStyle name="백분율_††††† " xfId="5168"/>
    <cellStyle name="뷭?_BOOKSHIP" xfId="5169"/>
    <cellStyle name="안건회계법인" xfId="5170"/>
    <cellStyle name="안건회계법인 2" xfId="5171"/>
    <cellStyle name="콤맀_Sheet1_총괄표 (수출입) (2)" xfId="5172"/>
    <cellStyle name="콤마 [ - 유형1" xfId="5173"/>
    <cellStyle name="콤마 [ - 유형1 2" xfId="5174"/>
    <cellStyle name="콤마 [ - 유형2" xfId="5175"/>
    <cellStyle name="콤마 [ - 유형2 2" xfId="5176"/>
    <cellStyle name="콤마 [ - 유형3" xfId="5177"/>
    <cellStyle name="콤마 [ - 유형3 2" xfId="5178"/>
    <cellStyle name="콤마 [ - 유형4" xfId="5179"/>
    <cellStyle name="콤마 [ - 유형4 2" xfId="5180"/>
    <cellStyle name="콤마 [ - 유형5" xfId="5181"/>
    <cellStyle name="콤마 [ - 유형5 2" xfId="5182"/>
    <cellStyle name="콤마 [ - 유형6" xfId="5183"/>
    <cellStyle name="콤마 [ - 유형6 2" xfId="5184"/>
    <cellStyle name="콤마 [ - 유형7" xfId="5185"/>
    <cellStyle name="콤마 [ - 유형7 2" xfId="5186"/>
    <cellStyle name="콤마 [ - 유형8" xfId="5187"/>
    <cellStyle name="콤마 [ - 유형8 2" xfId="5188"/>
    <cellStyle name="콤마 [0]_ 비목별 월별기술 " xfId="5189"/>
    <cellStyle name="콤마_ 비목별 월별기술 " xfId="5190"/>
    <cellStyle name="통화 [0]_††††† " xfId="5191"/>
    <cellStyle name="통화_††††† " xfId="5192"/>
    <cellStyle name="표섀_변경(최종)" xfId="5193"/>
    <cellStyle name="표준_ 97년 경영분석(안)" xfId="5194"/>
    <cellStyle name="표줠_Sheet1_1_총괄표 (수출입) (2)" xfId="5195"/>
    <cellStyle name="一般_00Q3902REV.1" xfId="5196"/>
    <cellStyle name="千分位[0]_00Q3902REV.1" xfId="5197"/>
    <cellStyle name="千分位_00Q3902REV.1" xfId="5198"/>
    <cellStyle name="桁区切り [0.00]_BE-BQ" xfId="5199"/>
    <cellStyle name="桁区切り_BE-BQ" xfId="5200"/>
    <cellStyle name="標準_(A1)BOQ " xfId="5201"/>
    <cellStyle name="貨幣 [0]_00Q3902REV.1" xfId="5202"/>
    <cellStyle name="貨幣[0]_BRE" xfId="5203"/>
    <cellStyle name="貨幣_00Q3902REV.1" xfId="5204"/>
    <cellStyle name="通貨 [0.00]_BE-BQ" xfId="5205"/>
    <cellStyle name="通貨_BE-BQ" xfId="52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44"/>
  <sheetViews>
    <sheetView workbookViewId="0">
      <pane ySplit="8" topLeftCell="A35" activePane="bottomLeft" state="frozen"/>
      <selection pane="bottomLeft" activeCell="B13" sqref="B13"/>
    </sheetView>
  </sheetViews>
  <sheetFormatPr defaultColWidth="8.85546875" defaultRowHeight="15"/>
  <cols>
    <col min="1" max="1" width="9" style="9" bestFit="1" customWidth="1"/>
    <col min="2" max="2" width="40.7109375" style="9" customWidth="1"/>
    <col min="3" max="7" width="8.85546875" style="9"/>
    <col min="8" max="9" width="9.140625" style="9" bestFit="1" customWidth="1"/>
    <col min="10" max="10" width="9" style="9" bestFit="1" customWidth="1"/>
    <col min="11" max="15" width="9" style="9" customWidth="1"/>
    <col min="16" max="16384" width="8.85546875" style="9"/>
  </cols>
  <sheetData>
    <row r="1" spans="1:19">
      <c r="A1" s="123" t="s">
        <v>84</v>
      </c>
      <c r="B1" s="123"/>
    </row>
    <row r="2" spans="1:19">
      <c r="A2" s="123" t="s">
        <v>32</v>
      </c>
      <c r="B2" s="123"/>
      <c r="C2" s="123"/>
      <c r="D2" s="123"/>
      <c r="E2" s="123"/>
      <c r="F2" s="123"/>
      <c r="G2" s="123"/>
      <c r="H2" s="123"/>
      <c r="I2" s="123"/>
      <c r="J2" s="123"/>
      <c r="K2" s="123"/>
      <c r="L2" s="123"/>
      <c r="M2" s="123"/>
      <c r="N2" s="123"/>
      <c r="O2" s="123"/>
      <c r="P2" s="123"/>
    </row>
    <row r="3" spans="1:19" ht="31.9" customHeight="1">
      <c r="A3" s="124" t="s">
        <v>0</v>
      </c>
      <c r="B3" s="124"/>
      <c r="C3" s="124"/>
      <c r="D3" s="124"/>
      <c r="E3" s="124"/>
      <c r="F3" s="124"/>
      <c r="G3" s="124"/>
      <c r="H3" s="124"/>
      <c r="I3" s="124"/>
      <c r="J3" s="124"/>
      <c r="K3" s="124"/>
      <c r="L3" s="124"/>
      <c r="M3" s="124"/>
      <c r="N3" s="124"/>
      <c r="O3" s="124"/>
      <c r="P3" s="124"/>
    </row>
    <row r="4" spans="1:19">
      <c r="J4" s="125" t="s">
        <v>13</v>
      </c>
      <c r="K4" s="125"/>
      <c r="L4" s="125"/>
      <c r="M4" s="125"/>
      <c r="N4" s="125"/>
      <c r="O4" s="125"/>
      <c r="P4" s="125"/>
    </row>
    <row r="5" spans="1:19">
      <c r="A5" s="126" t="s">
        <v>1</v>
      </c>
      <c r="B5" s="126" t="s">
        <v>2</v>
      </c>
      <c r="C5" s="126" t="s">
        <v>3</v>
      </c>
      <c r="D5" s="126" t="s">
        <v>4</v>
      </c>
      <c r="E5" s="126" t="s">
        <v>16</v>
      </c>
      <c r="F5" s="127" t="s">
        <v>17</v>
      </c>
      <c r="G5" s="127" t="s">
        <v>18</v>
      </c>
      <c r="H5" s="130" t="s">
        <v>24</v>
      </c>
      <c r="I5" s="131"/>
      <c r="J5" s="131"/>
      <c r="K5" s="131"/>
      <c r="L5" s="131"/>
      <c r="M5" s="131"/>
      <c r="N5" s="131"/>
      <c r="O5" s="132"/>
      <c r="P5" s="126" t="s">
        <v>5</v>
      </c>
    </row>
    <row r="6" spans="1:19" ht="13.9" customHeight="1">
      <c r="A6" s="126"/>
      <c r="B6" s="126"/>
      <c r="C6" s="126"/>
      <c r="D6" s="126"/>
      <c r="E6" s="126"/>
      <c r="F6" s="128"/>
      <c r="G6" s="128"/>
      <c r="H6" s="126" t="s">
        <v>8</v>
      </c>
      <c r="I6" s="133" t="s">
        <v>7</v>
      </c>
      <c r="J6" s="134"/>
      <c r="K6" s="134"/>
      <c r="L6" s="134"/>
      <c r="M6" s="134"/>
      <c r="N6" s="134"/>
      <c r="O6" s="135"/>
      <c r="P6" s="126"/>
    </row>
    <row r="7" spans="1:19" ht="51.6" customHeight="1">
      <c r="A7" s="126"/>
      <c r="B7" s="126"/>
      <c r="C7" s="126"/>
      <c r="D7" s="126"/>
      <c r="E7" s="126"/>
      <c r="F7" s="128"/>
      <c r="G7" s="128"/>
      <c r="H7" s="126"/>
      <c r="I7" s="136" t="s">
        <v>28</v>
      </c>
      <c r="J7" s="137"/>
      <c r="K7" s="137"/>
      <c r="L7" s="138"/>
      <c r="M7" s="136" t="s">
        <v>31</v>
      </c>
      <c r="N7" s="137"/>
      <c r="O7" s="138"/>
      <c r="P7" s="126"/>
    </row>
    <row r="8" spans="1:19" ht="60">
      <c r="A8" s="126"/>
      <c r="B8" s="126"/>
      <c r="C8" s="126"/>
      <c r="D8" s="126"/>
      <c r="E8" s="126"/>
      <c r="F8" s="129"/>
      <c r="G8" s="129"/>
      <c r="H8" s="126"/>
      <c r="I8" s="4" t="s">
        <v>9</v>
      </c>
      <c r="J8" s="2" t="s">
        <v>25</v>
      </c>
      <c r="K8" s="2" t="s">
        <v>26</v>
      </c>
      <c r="L8" s="2" t="s">
        <v>27</v>
      </c>
      <c r="M8" s="2" t="s">
        <v>29</v>
      </c>
      <c r="N8" s="2" t="s">
        <v>30</v>
      </c>
      <c r="O8" s="2" t="s">
        <v>21</v>
      </c>
      <c r="P8" s="126"/>
      <c r="S8" s="22"/>
    </row>
    <row r="9" spans="1:19">
      <c r="A9" s="5"/>
      <c r="B9" s="6" t="s">
        <v>10</v>
      </c>
      <c r="C9" s="5"/>
      <c r="D9" s="5"/>
      <c r="E9" s="5"/>
      <c r="F9" s="5"/>
      <c r="G9" s="5"/>
      <c r="H9" s="6">
        <f>I9+J9+K9</f>
        <v>53695</v>
      </c>
      <c r="I9" s="6">
        <f>I10+I38</f>
        <v>39695</v>
      </c>
      <c r="J9" s="6">
        <f>J10+J38</f>
        <v>14000</v>
      </c>
      <c r="K9" s="6">
        <f t="shared" ref="K9:P9" si="0">K10+K25</f>
        <v>0</v>
      </c>
      <c r="L9" s="6">
        <f t="shared" si="0"/>
        <v>0</v>
      </c>
      <c r="M9" s="6">
        <f t="shared" si="0"/>
        <v>0</v>
      </c>
      <c r="N9" s="6">
        <f t="shared" si="0"/>
        <v>0</v>
      </c>
      <c r="O9" s="6">
        <f t="shared" si="0"/>
        <v>0</v>
      </c>
      <c r="P9" s="6">
        <f t="shared" si="0"/>
        <v>0</v>
      </c>
      <c r="Q9" s="22"/>
      <c r="R9" s="22"/>
    </row>
    <row r="10" spans="1:19" s="14" customFormat="1">
      <c r="A10" s="12" t="s">
        <v>11</v>
      </c>
      <c r="B10" s="13" t="s">
        <v>14</v>
      </c>
      <c r="C10" s="13">
        <f>C11</f>
        <v>0</v>
      </c>
      <c r="D10" s="13">
        <f t="shared" ref="D10:P10" si="1">D11</f>
        <v>0</v>
      </c>
      <c r="E10" s="13">
        <f t="shared" si="1"/>
        <v>0</v>
      </c>
      <c r="F10" s="13">
        <f t="shared" si="1"/>
        <v>0</v>
      </c>
      <c r="G10" s="13">
        <f t="shared" si="1"/>
        <v>0</v>
      </c>
      <c r="H10" s="13">
        <f t="shared" si="1"/>
        <v>45395</v>
      </c>
      <c r="I10" s="13">
        <f t="shared" si="1"/>
        <v>31395</v>
      </c>
      <c r="J10" s="13">
        <f t="shared" si="1"/>
        <v>14000</v>
      </c>
      <c r="K10" s="13">
        <f t="shared" si="1"/>
        <v>0</v>
      </c>
      <c r="L10" s="13">
        <f t="shared" si="1"/>
        <v>0</v>
      </c>
      <c r="M10" s="13">
        <f t="shared" si="1"/>
        <v>0</v>
      </c>
      <c r="N10" s="13">
        <f t="shared" si="1"/>
        <v>0</v>
      </c>
      <c r="O10" s="13">
        <f t="shared" si="1"/>
        <v>0</v>
      </c>
      <c r="P10" s="13">
        <f t="shared" si="1"/>
        <v>0</v>
      </c>
    </row>
    <row r="11" spans="1:19" s="10" customFormat="1" ht="48">
      <c r="A11" s="5" t="s">
        <v>12</v>
      </c>
      <c r="B11" s="19" t="s">
        <v>119</v>
      </c>
      <c r="C11" s="5">
        <f t="shared" ref="C11:P11" si="2">C12+C25+C33+C36</f>
        <v>0</v>
      </c>
      <c r="D11" s="5">
        <f t="shared" si="2"/>
        <v>0</v>
      </c>
      <c r="E11" s="5">
        <f t="shared" si="2"/>
        <v>0</v>
      </c>
      <c r="F11" s="5">
        <f t="shared" si="2"/>
        <v>0</v>
      </c>
      <c r="G11" s="5">
        <f t="shared" si="2"/>
        <v>0</v>
      </c>
      <c r="H11" s="5">
        <f t="shared" si="2"/>
        <v>45395</v>
      </c>
      <c r="I11" s="5">
        <f t="shared" si="2"/>
        <v>31395</v>
      </c>
      <c r="J11" s="5">
        <f t="shared" si="2"/>
        <v>14000</v>
      </c>
      <c r="K11" s="5">
        <f t="shared" si="2"/>
        <v>0</v>
      </c>
      <c r="L11" s="5">
        <f t="shared" si="2"/>
        <v>0</v>
      </c>
      <c r="M11" s="5">
        <f t="shared" si="2"/>
        <v>0</v>
      </c>
      <c r="N11" s="5">
        <f t="shared" si="2"/>
        <v>0</v>
      </c>
      <c r="O11" s="5">
        <f t="shared" si="2"/>
        <v>0</v>
      </c>
      <c r="P11" s="5">
        <f t="shared" si="2"/>
        <v>0</v>
      </c>
      <c r="Q11" s="23"/>
      <c r="R11" s="23"/>
    </row>
    <row r="12" spans="1:19" s="11" customFormat="1">
      <c r="A12" s="7" t="s">
        <v>19</v>
      </c>
      <c r="B12" s="8" t="s">
        <v>15</v>
      </c>
      <c r="C12" s="7">
        <f>SUM(C13:C32)</f>
        <v>0</v>
      </c>
      <c r="D12" s="7">
        <f>SUM(D13:D32)</f>
        <v>0</v>
      </c>
      <c r="E12" s="7">
        <f>SUM(E13:E32)</f>
        <v>0</v>
      </c>
      <c r="F12" s="7">
        <f>SUM(F13:F32)</f>
        <v>0</v>
      </c>
      <c r="G12" s="7">
        <f>SUM(G13:G32)</f>
        <v>0</v>
      </c>
      <c r="H12" s="6">
        <f t="shared" ref="H12:H44" si="3">I12+J12+K12</f>
        <v>30230</v>
      </c>
      <c r="I12" s="7">
        <f t="shared" ref="I12:P12" si="4">SUM(I13:I32)</f>
        <v>18230</v>
      </c>
      <c r="J12" s="7">
        <f t="shared" si="4"/>
        <v>12000</v>
      </c>
      <c r="K12" s="7">
        <f t="shared" si="4"/>
        <v>0</v>
      </c>
      <c r="L12" s="7">
        <f t="shared" si="4"/>
        <v>0</v>
      </c>
      <c r="M12" s="7">
        <f t="shared" si="4"/>
        <v>0</v>
      </c>
      <c r="N12" s="7">
        <f t="shared" si="4"/>
        <v>0</v>
      </c>
      <c r="O12" s="7">
        <f t="shared" si="4"/>
        <v>0</v>
      </c>
      <c r="P12" s="7">
        <f t="shared" si="4"/>
        <v>0</v>
      </c>
    </row>
    <row r="13" spans="1:19" s="48" customFormat="1" ht="45">
      <c r="A13" s="44">
        <v>1</v>
      </c>
      <c r="B13" s="45" t="s">
        <v>60</v>
      </c>
      <c r="C13" s="44" t="s">
        <v>113</v>
      </c>
      <c r="D13" s="44"/>
      <c r="E13" s="44"/>
      <c r="F13" s="44"/>
      <c r="G13" s="44"/>
      <c r="H13" s="46">
        <f t="shared" si="3"/>
        <v>2500</v>
      </c>
      <c r="I13" s="46">
        <v>2500</v>
      </c>
      <c r="J13" s="46"/>
      <c r="K13" s="46"/>
      <c r="L13" s="46"/>
      <c r="M13" s="46"/>
      <c r="N13" s="46"/>
      <c r="O13" s="46"/>
      <c r="P13" s="47"/>
    </row>
    <row r="14" spans="1:19" s="48" customFormat="1" ht="45">
      <c r="A14" s="44">
        <v>3</v>
      </c>
      <c r="B14" s="45" t="s">
        <v>61</v>
      </c>
      <c r="C14" s="44" t="s">
        <v>114</v>
      </c>
      <c r="D14" s="44"/>
      <c r="E14" s="44"/>
      <c r="F14" s="44"/>
      <c r="G14" s="44"/>
      <c r="H14" s="46">
        <f t="shared" si="3"/>
        <v>1500</v>
      </c>
      <c r="I14" s="46">
        <v>1500</v>
      </c>
      <c r="J14" s="46"/>
      <c r="K14" s="46"/>
      <c r="L14" s="46"/>
      <c r="M14" s="46"/>
      <c r="N14" s="46"/>
      <c r="O14" s="46"/>
      <c r="P14" s="47"/>
    </row>
    <row r="15" spans="1:19" s="48" customFormat="1" ht="45">
      <c r="A15" s="44">
        <v>4</v>
      </c>
      <c r="B15" s="45" t="s">
        <v>62</v>
      </c>
      <c r="C15" s="44" t="s">
        <v>114</v>
      </c>
      <c r="D15" s="44"/>
      <c r="E15" s="44"/>
      <c r="F15" s="44"/>
      <c r="G15" s="44"/>
      <c r="H15" s="46">
        <f t="shared" si="3"/>
        <v>1500</v>
      </c>
      <c r="I15" s="46">
        <v>1500</v>
      </c>
      <c r="J15" s="46"/>
      <c r="K15" s="46"/>
      <c r="L15" s="46"/>
      <c r="M15" s="46"/>
      <c r="N15" s="46"/>
      <c r="O15" s="46"/>
      <c r="P15" s="47"/>
    </row>
    <row r="16" spans="1:19" s="48" customFormat="1" ht="30">
      <c r="A16" s="44">
        <v>5</v>
      </c>
      <c r="B16" s="45" t="s">
        <v>63</v>
      </c>
      <c r="C16" s="44" t="s">
        <v>115</v>
      </c>
      <c r="D16" s="44"/>
      <c r="E16" s="44"/>
      <c r="F16" s="44"/>
      <c r="G16" s="44"/>
      <c r="H16" s="46">
        <f t="shared" si="3"/>
        <v>5000</v>
      </c>
      <c r="I16" s="46">
        <v>5000</v>
      </c>
      <c r="J16" s="46"/>
      <c r="K16" s="46"/>
      <c r="L16" s="46"/>
      <c r="M16" s="46"/>
      <c r="N16" s="46"/>
      <c r="O16" s="46"/>
      <c r="P16" s="47"/>
    </row>
    <row r="17" spans="1:16" s="48" customFormat="1" ht="30">
      <c r="A17" s="44">
        <v>7</v>
      </c>
      <c r="B17" s="45" t="s">
        <v>64</v>
      </c>
      <c r="C17" s="44" t="s">
        <v>118</v>
      </c>
      <c r="D17" s="44"/>
      <c r="E17" s="44"/>
      <c r="F17" s="44"/>
      <c r="G17" s="44"/>
      <c r="H17" s="46">
        <f t="shared" si="3"/>
        <v>1000</v>
      </c>
      <c r="I17" s="49"/>
      <c r="J17" s="46">
        <v>1000</v>
      </c>
      <c r="K17" s="46"/>
      <c r="L17" s="46"/>
      <c r="M17" s="46"/>
      <c r="N17" s="46"/>
      <c r="O17" s="46"/>
      <c r="P17" s="47"/>
    </row>
    <row r="18" spans="1:16" s="48" customFormat="1" ht="30">
      <c r="A18" s="44">
        <v>8</v>
      </c>
      <c r="B18" s="45" t="s">
        <v>65</v>
      </c>
      <c r="C18" s="44" t="s">
        <v>118</v>
      </c>
      <c r="D18" s="44"/>
      <c r="E18" s="44"/>
      <c r="F18" s="44"/>
      <c r="G18" s="44"/>
      <c r="H18" s="46">
        <f t="shared" si="3"/>
        <v>1000</v>
      </c>
      <c r="I18" s="49"/>
      <c r="J18" s="46">
        <v>1000</v>
      </c>
      <c r="K18" s="46"/>
      <c r="L18" s="46"/>
      <c r="M18" s="46"/>
      <c r="N18" s="46"/>
      <c r="O18" s="46"/>
      <c r="P18" s="47"/>
    </row>
    <row r="19" spans="1:16" s="48" customFormat="1" ht="30">
      <c r="A19" s="44">
        <v>9</v>
      </c>
      <c r="B19" s="45" t="s">
        <v>66</v>
      </c>
      <c r="C19" s="44" t="s">
        <v>118</v>
      </c>
      <c r="D19" s="44"/>
      <c r="E19" s="44"/>
      <c r="F19" s="44"/>
      <c r="G19" s="44"/>
      <c r="H19" s="46">
        <f t="shared" si="3"/>
        <v>1000</v>
      </c>
      <c r="I19" s="49"/>
      <c r="J19" s="46">
        <v>1000</v>
      </c>
      <c r="K19" s="46"/>
      <c r="L19" s="46"/>
      <c r="M19" s="46"/>
      <c r="N19" s="46"/>
      <c r="O19" s="46"/>
      <c r="P19" s="47"/>
    </row>
    <row r="20" spans="1:16" s="48" customFormat="1" ht="30">
      <c r="A20" s="44">
        <v>10</v>
      </c>
      <c r="B20" s="45" t="s">
        <v>67</v>
      </c>
      <c r="C20" s="44" t="s">
        <v>118</v>
      </c>
      <c r="D20" s="44"/>
      <c r="E20" s="44"/>
      <c r="F20" s="44"/>
      <c r="G20" s="44"/>
      <c r="H20" s="46">
        <f t="shared" si="3"/>
        <v>1000</v>
      </c>
      <c r="I20" s="49"/>
      <c r="J20" s="46">
        <v>1000</v>
      </c>
      <c r="K20" s="46"/>
      <c r="L20" s="46"/>
      <c r="M20" s="46"/>
      <c r="N20" s="46"/>
      <c r="O20" s="46"/>
      <c r="P20" s="47"/>
    </row>
    <row r="21" spans="1:16" s="48" customFormat="1" ht="30">
      <c r="A21" s="44">
        <v>11</v>
      </c>
      <c r="B21" s="45" t="s">
        <v>68</v>
      </c>
      <c r="C21" s="44" t="s">
        <v>118</v>
      </c>
      <c r="D21" s="44"/>
      <c r="E21" s="44"/>
      <c r="F21" s="44"/>
      <c r="G21" s="44"/>
      <c r="H21" s="46">
        <f t="shared" si="3"/>
        <v>1000</v>
      </c>
      <c r="I21" s="49"/>
      <c r="J21" s="46">
        <v>1000</v>
      </c>
      <c r="K21" s="46"/>
      <c r="L21" s="46"/>
      <c r="M21" s="46"/>
      <c r="N21" s="46"/>
      <c r="O21" s="46"/>
      <c r="P21" s="47"/>
    </row>
    <row r="22" spans="1:16" s="48" customFormat="1" ht="30">
      <c r="A22" s="44">
        <v>12</v>
      </c>
      <c r="B22" s="45" t="s">
        <v>69</v>
      </c>
      <c r="C22" s="44" t="s">
        <v>118</v>
      </c>
      <c r="D22" s="44"/>
      <c r="E22" s="44"/>
      <c r="F22" s="44"/>
      <c r="G22" s="44"/>
      <c r="H22" s="46">
        <f t="shared" si="3"/>
        <v>1000</v>
      </c>
      <c r="I22" s="49"/>
      <c r="J22" s="46">
        <v>1000</v>
      </c>
      <c r="K22" s="46"/>
      <c r="L22" s="46"/>
      <c r="M22" s="46"/>
      <c r="N22" s="46"/>
      <c r="O22" s="46"/>
      <c r="P22" s="47"/>
    </row>
    <row r="23" spans="1:16" s="48" customFormat="1" ht="30">
      <c r="A23" s="44">
        <v>13</v>
      </c>
      <c r="B23" s="45" t="s">
        <v>70</v>
      </c>
      <c r="C23" s="44" t="s">
        <v>118</v>
      </c>
      <c r="D23" s="44"/>
      <c r="E23" s="44"/>
      <c r="F23" s="44"/>
      <c r="G23" s="44"/>
      <c r="H23" s="46">
        <f t="shared" si="3"/>
        <v>1000</v>
      </c>
      <c r="I23" s="49"/>
      <c r="J23" s="46">
        <v>1000</v>
      </c>
      <c r="K23" s="46"/>
      <c r="L23" s="46"/>
      <c r="M23" s="46"/>
      <c r="N23" s="46"/>
      <c r="O23" s="46"/>
      <c r="P23" s="47"/>
    </row>
    <row r="24" spans="1:16" s="48" customFormat="1" ht="30">
      <c r="A24" s="44">
        <v>14</v>
      </c>
      <c r="B24" s="45" t="s">
        <v>71</v>
      </c>
      <c r="C24" s="44" t="s">
        <v>118</v>
      </c>
      <c r="D24" s="44"/>
      <c r="E24" s="44"/>
      <c r="F24" s="44"/>
      <c r="G24" s="44"/>
      <c r="H24" s="46">
        <f t="shared" si="3"/>
        <v>1000</v>
      </c>
      <c r="I24" s="49"/>
      <c r="J24" s="46">
        <v>1000</v>
      </c>
      <c r="K24" s="46"/>
      <c r="L24" s="46"/>
      <c r="M24" s="46"/>
      <c r="N24" s="46"/>
      <c r="O24" s="46"/>
      <c r="P24" s="47"/>
    </row>
    <row r="25" spans="1:16" s="10" customFormat="1">
      <c r="A25" s="7" t="s">
        <v>20</v>
      </c>
      <c r="B25" s="8" t="s">
        <v>54</v>
      </c>
      <c r="C25" s="5">
        <f>SUM(C26:C28)</f>
        <v>0</v>
      </c>
      <c r="D25" s="5">
        <f t="shared" ref="D25:P25" si="5">SUM(D26:D28)</f>
        <v>0</v>
      </c>
      <c r="E25" s="5">
        <f t="shared" si="5"/>
        <v>0</v>
      </c>
      <c r="F25" s="5">
        <f t="shared" si="5"/>
        <v>0</v>
      </c>
      <c r="G25" s="5">
        <f t="shared" si="5"/>
        <v>0</v>
      </c>
      <c r="H25" s="6">
        <f t="shared" si="3"/>
        <v>3865</v>
      </c>
      <c r="I25" s="5">
        <f t="shared" si="5"/>
        <v>3865</v>
      </c>
      <c r="J25" s="5">
        <f t="shared" si="5"/>
        <v>0</v>
      </c>
      <c r="K25" s="5">
        <f t="shared" si="5"/>
        <v>0</v>
      </c>
      <c r="L25" s="5">
        <f t="shared" si="5"/>
        <v>0</v>
      </c>
      <c r="M25" s="5">
        <f t="shared" si="5"/>
        <v>0</v>
      </c>
      <c r="N25" s="5">
        <f t="shared" si="5"/>
        <v>0</v>
      </c>
      <c r="O25" s="5">
        <f t="shared" si="5"/>
        <v>0</v>
      </c>
      <c r="P25" s="5">
        <f t="shared" si="5"/>
        <v>0</v>
      </c>
    </row>
    <row r="26" spans="1:16" s="14" customFormat="1" ht="30">
      <c r="A26" s="56">
        <v>1</v>
      </c>
      <c r="B26" s="16" t="s">
        <v>76</v>
      </c>
      <c r="C26" s="56" t="s">
        <v>114</v>
      </c>
      <c r="D26" s="56"/>
      <c r="E26" s="56"/>
      <c r="F26" s="56"/>
      <c r="G26" s="56"/>
      <c r="H26" s="57">
        <f t="shared" si="3"/>
        <v>1625</v>
      </c>
      <c r="I26" s="57">
        <v>1625</v>
      </c>
      <c r="J26" s="57"/>
      <c r="K26" s="57"/>
      <c r="L26" s="57"/>
      <c r="M26" s="57"/>
      <c r="N26" s="57"/>
      <c r="O26" s="57"/>
      <c r="P26" s="58"/>
    </row>
    <row r="27" spans="1:16" s="14" customFormat="1" ht="30">
      <c r="A27" s="56">
        <v>2</v>
      </c>
      <c r="B27" s="16" t="s">
        <v>77</v>
      </c>
      <c r="C27" s="56" t="s">
        <v>117</v>
      </c>
      <c r="D27" s="56"/>
      <c r="E27" s="56"/>
      <c r="F27" s="56"/>
      <c r="G27" s="56"/>
      <c r="H27" s="57">
        <f t="shared" si="3"/>
        <v>1000</v>
      </c>
      <c r="I27" s="57">
        <v>1000</v>
      </c>
      <c r="J27" s="57"/>
      <c r="K27" s="57"/>
      <c r="L27" s="57"/>
      <c r="M27" s="57"/>
      <c r="N27" s="57"/>
      <c r="O27" s="57"/>
      <c r="P27" s="58"/>
    </row>
    <row r="28" spans="1:16" s="14" customFormat="1" ht="30">
      <c r="A28" s="56">
        <v>3</v>
      </c>
      <c r="B28" s="16" t="s">
        <v>78</v>
      </c>
      <c r="C28" s="56" t="s">
        <v>114</v>
      </c>
      <c r="D28" s="56"/>
      <c r="E28" s="56"/>
      <c r="F28" s="56"/>
      <c r="G28" s="56"/>
      <c r="H28" s="57" t="s">
        <v>120</v>
      </c>
      <c r="I28" s="57">
        <v>1240</v>
      </c>
      <c r="J28" s="57"/>
      <c r="K28" s="57"/>
      <c r="L28" s="57"/>
      <c r="M28" s="57"/>
      <c r="N28" s="57"/>
      <c r="O28" s="57"/>
      <c r="P28" s="58"/>
    </row>
    <row r="29" spans="1:16" s="55" customFormat="1" ht="30">
      <c r="A29" s="56">
        <v>4</v>
      </c>
      <c r="B29" s="51" t="s">
        <v>72</v>
      </c>
      <c r="C29" s="50" t="s">
        <v>118</v>
      </c>
      <c r="D29" s="50"/>
      <c r="E29" s="50"/>
      <c r="F29" s="50"/>
      <c r="G29" s="50"/>
      <c r="H29" s="52">
        <f>I29+J29+K29</f>
        <v>1000</v>
      </c>
      <c r="I29" s="53"/>
      <c r="J29" s="52">
        <v>1000</v>
      </c>
      <c r="K29" s="52"/>
      <c r="L29" s="52"/>
      <c r="M29" s="52"/>
      <c r="N29" s="52"/>
      <c r="O29" s="52"/>
      <c r="P29" s="54"/>
    </row>
    <row r="30" spans="1:16" s="55" customFormat="1" ht="30">
      <c r="A30" s="56">
        <v>5</v>
      </c>
      <c r="B30" s="51" t="s">
        <v>73</v>
      </c>
      <c r="C30" s="50" t="s">
        <v>118</v>
      </c>
      <c r="D30" s="50"/>
      <c r="E30" s="50"/>
      <c r="F30" s="50"/>
      <c r="G30" s="50"/>
      <c r="H30" s="52">
        <f>I30+J30+K30</f>
        <v>1000</v>
      </c>
      <c r="I30" s="53"/>
      <c r="J30" s="52">
        <v>1000</v>
      </c>
      <c r="K30" s="52"/>
      <c r="L30" s="52"/>
      <c r="M30" s="52"/>
      <c r="N30" s="52"/>
      <c r="O30" s="52"/>
      <c r="P30" s="54"/>
    </row>
    <row r="31" spans="1:16" s="55" customFormat="1" ht="30">
      <c r="A31" s="56">
        <v>6</v>
      </c>
      <c r="B31" s="51" t="s">
        <v>74</v>
      </c>
      <c r="C31" s="50" t="s">
        <v>118</v>
      </c>
      <c r="D31" s="50"/>
      <c r="E31" s="50"/>
      <c r="F31" s="50"/>
      <c r="G31" s="50"/>
      <c r="H31" s="52">
        <f>I31+J31+K31</f>
        <v>1000</v>
      </c>
      <c r="I31" s="53"/>
      <c r="J31" s="52">
        <v>1000</v>
      </c>
      <c r="K31" s="52"/>
      <c r="L31" s="52"/>
      <c r="M31" s="52"/>
      <c r="N31" s="52"/>
      <c r="O31" s="52"/>
      <c r="P31" s="54"/>
    </row>
    <row r="32" spans="1:16" s="55" customFormat="1" ht="30">
      <c r="A32" s="56">
        <v>7</v>
      </c>
      <c r="B32" s="51" t="s">
        <v>75</v>
      </c>
      <c r="C32" s="50" t="s">
        <v>118</v>
      </c>
      <c r="D32" s="50"/>
      <c r="E32" s="50"/>
      <c r="F32" s="50"/>
      <c r="G32" s="50"/>
      <c r="H32" s="52">
        <f>I32+J32+K32</f>
        <v>1000</v>
      </c>
      <c r="I32" s="53"/>
      <c r="J32" s="52">
        <v>1000</v>
      </c>
      <c r="K32" s="52"/>
      <c r="L32" s="52"/>
      <c r="M32" s="52"/>
      <c r="N32" s="52"/>
      <c r="O32" s="52"/>
      <c r="P32" s="54"/>
    </row>
    <row r="33" spans="1:16">
      <c r="A33" s="7" t="s">
        <v>20</v>
      </c>
      <c r="B33" s="8" t="s">
        <v>81</v>
      </c>
      <c r="C33" s="5">
        <f>SUM(C34:C35)</f>
        <v>0</v>
      </c>
      <c r="D33" s="5">
        <f t="shared" ref="D33:P33" si="6">SUM(D34:D35)</f>
        <v>0</v>
      </c>
      <c r="E33" s="5">
        <f t="shared" si="6"/>
        <v>0</v>
      </c>
      <c r="F33" s="5">
        <f t="shared" si="6"/>
        <v>0</v>
      </c>
      <c r="G33" s="5">
        <f t="shared" si="6"/>
        <v>0</v>
      </c>
      <c r="H33" s="6">
        <f t="shared" si="3"/>
        <v>4300</v>
      </c>
      <c r="I33" s="5">
        <f t="shared" si="6"/>
        <v>2300</v>
      </c>
      <c r="J33" s="5">
        <f t="shared" si="6"/>
        <v>2000</v>
      </c>
      <c r="K33" s="5">
        <f t="shared" si="6"/>
        <v>0</v>
      </c>
      <c r="L33" s="5">
        <f t="shared" si="6"/>
        <v>0</v>
      </c>
      <c r="M33" s="5">
        <f t="shared" si="6"/>
        <v>0</v>
      </c>
      <c r="N33" s="5">
        <f t="shared" si="6"/>
        <v>0</v>
      </c>
      <c r="O33" s="5">
        <f t="shared" si="6"/>
        <v>0</v>
      </c>
      <c r="P33" s="5">
        <f t="shared" si="6"/>
        <v>0</v>
      </c>
    </row>
    <row r="34" spans="1:16" ht="30">
      <c r="A34" s="4"/>
      <c r="B34" s="20" t="s">
        <v>82</v>
      </c>
      <c r="C34" s="4" t="s">
        <v>114</v>
      </c>
      <c r="D34" s="4"/>
      <c r="E34" s="4"/>
      <c r="F34" s="4"/>
      <c r="G34" s="4"/>
      <c r="H34" s="3">
        <f t="shared" si="3"/>
        <v>2000</v>
      </c>
      <c r="I34" s="3"/>
      <c r="J34" s="3">
        <v>2000</v>
      </c>
      <c r="K34" s="3"/>
      <c r="L34" s="3"/>
      <c r="M34" s="3"/>
      <c r="N34" s="3"/>
      <c r="O34" s="3"/>
      <c r="P34" s="1"/>
    </row>
    <row r="35" spans="1:16" ht="30">
      <c r="A35" s="4"/>
      <c r="B35" s="20" t="s">
        <v>83</v>
      </c>
      <c r="C35" s="4" t="s">
        <v>117</v>
      </c>
      <c r="D35" s="4"/>
      <c r="E35" s="4"/>
      <c r="F35" s="4"/>
      <c r="G35" s="4"/>
      <c r="H35" s="3">
        <f t="shared" si="3"/>
        <v>2300</v>
      </c>
      <c r="I35" s="3">
        <v>2300</v>
      </c>
      <c r="J35" s="3"/>
      <c r="K35" s="3"/>
      <c r="L35" s="3"/>
      <c r="M35" s="3"/>
      <c r="N35" s="3"/>
      <c r="O35" s="3"/>
      <c r="P35" s="1"/>
    </row>
    <row r="36" spans="1:16">
      <c r="A36" s="7" t="s">
        <v>20</v>
      </c>
      <c r="B36" s="8" t="s">
        <v>79</v>
      </c>
      <c r="C36" s="5">
        <f>SUM(C37)</f>
        <v>0</v>
      </c>
      <c r="D36" s="5">
        <f t="shared" ref="D36:P36" si="7">SUM(D37)</f>
        <v>0</v>
      </c>
      <c r="E36" s="5">
        <f t="shared" si="7"/>
        <v>0</v>
      </c>
      <c r="F36" s="5">
        <f t="shared" si="7"/>
        <v>0</v>
      </c>
      <c r="G36" s="5">
        <f t="shared" si="7"/>
        <v>0</v>
      </c>
      <c r="H36" s="6">
        <f t="shared" si="3"/>
        <v>7000</v>
      </c>
      <c r="I36" s="5">
        <f t="shared" si="7"/>
        <v>7000</v>
      </c>
      <c r="J36" s="5">
        <f t="shared" si="7"/>
        <v>0</v>
      </c>
      <c r="K36" s="5">
        <f t="shared" si="7"/>
        <v>0</v>
      </c>
      <c r="L36" s="5">
        <f t="shared" si="7"/>
        <v>0</v>
      </c>
      <c r="M36" s="5">
        <f t="shared" si="7"/>
        <v>0</v>
      </c>
      <c r="N36" s="5">
        <f t="shared" si="7"/>
        <v>0</v>
      </c>
      <c r="O36" s="5">
        <f t="shared" si="7"/>
        <v>0</v>
      </c>
      <c r="P36" s="5">
        <f t="shared" si="7"/>
        <v>0</v>
      </c>
    </row>
    <row r="37" spans="1:16" ht="30">
      <c r="A37" s="4">
        <v>1</v>
      </c>
      <c r="B37" s="21" t="s">
        <v>80</v>
      </c>
      <c r="C37" s="4" t="s">
        <v>114</v>
      </c>
      <c r="D37" s="4"/>
      <c r="E37" s="4"/>
      <c r="F37" s="4"/>
      <c r="G37" s="4"/>
      <c r="H37" s="3">
        <f t="shared" si="3"/>
        <v>7000</v>
      </c>
      <c r="I37" s="3">
        <v>7000</v>
      </c>
      <c r="J37" s="3"/>
      <c r="K37" s="3"/>
      <c r="L37" s="3"/>
      <c r="M37" s="3"/>
      <c r="N37" s="3"/>
      <c r="O37" s="3"/>
      <c r="P37" s="1"/>
    </row>
    <row r="38" spans="1:16" s="14" customFormat="1">
      <c r="A38" s="12" t="s">
        <v>23</v>
      </c>
      <c r="B38" s="13" t="s">
        <v>55</v>
      </c>
      <c r="C38" s="12">
        <f>C39</f>
        <v>0</v>
      </c>
      <c r="D38" s="12">
        <f t="shared" ref="D38:P38" si="8">D39</f>
        <v>0</v>
      </c>
      <c r="E38" s="12">
        <f t="shared" si="8"/>
        <v>0</v>
      </c>
      <c r="F38" s="12">
        <f t="shared" si="8"/>
        <v>0</v>
      </c>
      <c r="G38" s="12">
        <f t="shared" si="8"/>
        <v>0</v>
      </c>
      <c r="H38" s="12">
        <f t="shared" si="8"/>
        <v>8300</v>
      </c>
      <c r="I38" s="12">
        <f t="shared" si="8"/>
        <v>8300</v>
      </c>
      <c r="J38" s="12">
        <f t="shared" si="8"/>
        <v>0</v>
      </c>
      <c r="K38" s="12">
        <f t="shared" si="8"/>
        <v>0</v>
      </c>
      <c r="L38" s="12">
        <f t="shared" si="8"/>
        <v>50</v>
      </c>
      <c r="M38" s="12">
        <f t="shared" si="8"/>
        <v>0</v>
      </c>
      <c r="N38" s="12">
        <f t="shared" si="8"/>
        <v>0</v>
      </c>
      <c r="O38" s="12">
        <f t="shared" si="8"/>
        <v>0</v>
      </c>
      <c r="P38" s="12">
        <f t="shared" si="8"/>
        <v>0</v>
      </c>
    </row>
    <row r="39" spans="1:16" s="10" customFormat="1" ht="42.75">
      <c r="A39" s="5" t="s">
        <v>12</v>
      </c>
      <c r="B39" s="6" t="s">
        <v>112</v>
      </c>
      <c r="C39" s="5">
        <f>C40+C43</f>
        <v>0</v>
      </c>
      <c r="D39" s="5">
        <f t="shared" ref="D39:P39" si="9">D40+D43</f>
        <v>0</v>
      </c>
      <c r="E39" s="5">
        <f t="shared" si="9"/>
        <v>0</v>
      </c>
      <c r="F39" s="5">
        <f t="shared" si="9"/>
        <v>0</v>
      </c>
      <c r="G39" s="5">
        <f t="shared" si="9"/>
        <v>0</v>
      </c>
      <c r="H39" s="6">
        <f t="shared" si="3"/>
        <v>8300</v>
      </c>
      <c r="I39" s="5">
        <f t="shared" si="9"/>
        <v>8300</v>
      </c>
      <c r="J39" s="5">
        <f t="shared" si="9"/>
        <v>0</v>
      </c>
      <c r="K39" s="5">
        <f t="shared" si="9"/>
        <v>0</v>
      </c>
      <c r="L39" s="5">
        <f t="shared" si="9"/>
        <v>50</v>
      </c>
      <c r="M39" s="5">
        <f t="shared" si="9"/>
        <v>0</v>
      </c>
      <c r="N39" s="5">
        <f t="shared" si="9"/>
        <v>0</v>
      </c>
      <c r="O39" s="5">
        <f t="shared" si="9"/>
        <v>0</v>
      </c>
      <c r="P39" s="5">
        <f t="shared" si="9"/>
        <v>0</v>
      </c>
    </row>
    <row r="40" spans="1:16" s="11" customFormat="1">
      <c r="A40" s="7" t="s">
        <v>19</v>
      </c>
      <c r="B40" s="8" t="s">
        <v>15</v>
      </c>
      <c r="C40" s="7">
        <f>SUM(C41:C42)</f>
        <v>0</v>
      </c>
      <c r="D40" s="7">
        <f t="shared" ref="D40:P40" si="10">SUM(D41:D42)</f>
        <v>0</v>
      </c>
      <c r="E40" s="7">
        <f t="shared" si="10"/>
        <v>0</v>
      </c>
      <c r="F40" s="7">
        <f t="shared" si="10"/>
        <v>0</v>
      </c>
      <c r="G40" s="7">
        <f t="shared" si="10"/>
        <v>0</v>
      </c>
      <c r="H40" s="6">
        <f t="shared" si="3"/>
        <v>7300</v>
      </c>
      <c r="I40" s="7">
        <f t="shared" si="10"/>
        <v>7300</v>
      </c>
      <c r="J40" s="7">
        <f t="shared" si="10"/>
        <v>0</v>
      </c>
      <c r="K40" s="7">
        <f t="shared" si="10"/>
        <v>0</v>
      </c>
      <c r="L40" s="7">
        <f t="shared" si="10"/>
        <v>0</v>
      </c>
      <c r="M40" s="7">
        <f t="shared" si="10"/>
        <v>0</v>
      </c>
      <c r="N40" s="7">
        <f t="shared" si="10"/>
        <v>0</v>
      </c>
      <c r="O40" s="7">
        <f t="shared" si="10"/>
        <v>0</v>
      </c>
      <c r="P40" s="7">
        <f t="shared" si="10"/>
        <v>0</v>
      </c>
    </row>
    <row r="41" spans="1:16" ht="30">
      <c r="A41" s="4">
        <v>1</v>
      </c>
      <c r="B41" s="16" t="s">
        <v>56</v>
      </c>
      <c r="C41" s="4" t="s">
        <v>114</v>
      </c>
      <c r="D41" s="4"/>
      <c r="E41" s="4"/>
      <c r="F41" s="4"/>
      <c r="G41" s="4"/>
      <c r="H41" s="3">
        <f t="shared" si="3"/>
        <v>1300</v>
      </c>
      <c r="I41" s="3">
        <v>1300</v>
      </c>
      <c r="J41" s="3"/>
      <c r="K41" s="3"/>
      <c r="L41" s="3"/>
      <c r="M41" s="3"/>
      <c r="N41" s="3"/>
      <c r="O41" s="3"/>
      <c r="P41" s="17"/>
    </row>
    <row r="42" spans="1:16" ht="45">
      <c r="A42" s="4">
        <v>2</v>
      </c>
      <c r="B42" s="16" t="s">
        <v>57</v>
      </c>
      <c r="C42" s="4" t="s">
        <v>115</v>
      </c>
      <c r="D42" s="4"/>
      <c r="E42" s="4"/>
      <c r="F42" s="4"/>
      <c r="G42" s="4"/>
      <c r="H42" s="3">
        <f t="shared" si="3"/>
        <v>6000</v>
      </c>
      <c r="I42" s="3">
        <v>6000</v>
      </c>
      <c r="J42" s="3"/>
      <c r="K42" s="3"/>
      <c r="L42" s="3"/>
      <c r="M42" s="3"/>
      <c r="N42" s="3"/>
      <c r="O42" s="3"/>
      <c r="P42" s="17"/>
    </row>
    <row r="43" spans="1:16" s="10" customFormat="1">
      <c r="A43" s="7" t="s">
        <v>20</v>
      </c>
      <c r="B43" s="8" t="s">
        <v>58</v>
      </c>
      <c r="C43" s="5">
        <f>SUM(C44)</f>
        <v>0</v>
      </c>
      <c r="D43" s="5">
        <f t="shared" ref="D43:P43" si="11">SUM(D44)</f>
        <v>0</v>
      </c>
      <c r="E43" s="5">
        <f t="shared" si="11"/>
        <v>0</v>
      </c>
      <c r="F43" s="5">
        <f t="shared" si="11"/>
        <v>0</v>
      </c>
      <c r="G43" s="5">
        <f t="shared" si="11"/>
        <v>0</v>
      </c>
      <c r="H43" s="6">
        <f t="shared" si="3"/>
        <v>1000</v>
      </c>
      <c r="I43" s="5">
        <f t="shared" si="11"/>
        <v>1000</v>
      </c>
      <c r="J43" s="5">
        <f t="shared" si="11"/>
        <v>0</v>
      </c>
      <c r="K43" s="5">
        <f t="shared" si="11"/>
        <v>0</v>
      </c>
      <c r="L43" s="5">
        <f t="shared" si="11"/>
        <v>50</v>
      </c>
      <c r="M43" s="5">
        <f t="shared" si="11"/>
        <v>0</v>
      </c>
      <c r="N43" s="5">
        <f t="shared" si="11"/>
        <v>0</v>
      </c>
      <c r="O43" s="5">
        <f t="shared" si="11"/>
        <v>0</v>
      </c>
      <c r="P43" s="5">
        <f t="shared" si="11"/>
        <v>0</v>
      </c>
    </row>
    <row r="44" spans="1:16" ht="30">
      <c r="A44" s="4">
        <v>1</v>
      </c>
      <c r="B44" s="18" t="s">
        <v>59</v>
      </c>
      <c r="C44" s="4" t="s">
        <v>116</v>
      </c>
      <c r="D44" s="4"/>
      <c r="E44" s="4"/>
      <c r="F44" s="4"/>
      <c r="G44" s="4"/>
      <c r="H44" s="3">
        <f t="shared" si="3"/>
        <v>1000</v>
      </c>
      <c r="I44" s="3">
        <v>1000</v>
      </c>
      <c r="J44" s="3"/>
      <c r="K44" s="3"/>
      <c r="L44" s="3">
        <v>50</v>
      </c>
      <c r="M44" s="3"/>
      <c r="N44" s="3"/>
      <c r="O44" s="3"/>
      <c r="P44" s="1"/>
    </row>
  </sheetData>
  <mergeCells count="17">
    <mergeCell ref="M7:O7"/>
    <mergeCell ref="A1:B1"/>
    <mergeCell ref="A2:P2"/>
    <mergeCell ref="A3:P3"/>
    <mergeCell ref="J4:P4"/>
    <mergeCell ref="A5:A8"/>
    <mergeCell ref="B5:B8"/>
    <mergeCell ref="C5:C8"/>
    <mergeCell ref="D5:D8"/>
    <mergeCell ref="E5:E8"/>
    <mergeCell ref="F5:F8"/>
    <mergeCell ref="G5:G8"/>
    <mergeCell ref="H5:O5"/>
    <mergeCell ref="P5:P8"/>
    <mergeCell ref="H6:H8"/>
    <mergeCell ref="I6:O6"/>
    <mergeCell ref="I7:L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N52"/>
  <sheetViews>
    <sheetView zoomScaleNormal="100" workbookViewId="0">
      <pane xSplit="2" ySplit="7" topLeftCell="C8" activePane="bottomRight" state="frozen"/>
      <selection pane="topRight" activeCell="C1" sqref="C1"/>
      <selection pane="bottomLeft" activeCell="A8" sqref="A8"/>
      <selection pane="bottomRight" activeCell="A3" sqref="A3:BN3"/>
    </sheetView>
  </sheetViews>
  <sheetFormatPr defaultColWidth="8.85546875" defaultRowHeight="15"/>
  <cols>
    <col min="1" max="1" width="8.85546875" style="9"/>
    <col min="2" max="2" width="48.28515625" style="9" customWidth="1"/>
    <col min="3" max="4" width="11.5703125" style="9" bestFit="1" customWidth="1"/>
    <col min="5" max="5" width="10.42578125" style="9" bestFit="1" customWidth="1"/>
    <col min="6" max="7" width="11" style="9" bestFit="1" customWidth="1"/>
    <col min="8" max="10" width="9.42578125" style="9" bestFit="1" customWidth="1"/>
    <col min="11" max="12" width="11.5703125" style="9" bestFit="1" customWidth="1"/>
    <col min="13" max="13" width="10.42578125" style="9" bestFit="1" customWidth="1"/>
    <col min="14" max="14" width="9.42578125" style="9" bestFit="1" customWidth="1"/>
    <col min="15" max="16" width="10.5703125" style="9" bestFit="1" customWidth="1"/>
    <col min="17" max="26" width="9.42578125" style="9" bestFit="1" customWidth="1"/>
    <col min="27" max="28" width="10.42578125" style="9" bestFit="1" customWidth="1"/>
    <col min="29" max="30" width="9.42578125" style="9" bestFit="1" customWidth="1"/>
    <col min="31" max="32" width="10.7109375" style="9" bestFit="1" customWidth="1"/>
    <col min="33" max="50" width="9.42578125" style="9" bestFit="1" customWidth="1"/>
    <col min="51" max="51" width="10.42578125" style="9" bestFit="1" customWidth="1"/>
    <col min="52" max="52" width="10.5703125" style="9" bestFit="1" customWidth="1"/>
    <col min="53" max="53" width="9.5703125" style="9" bestFit="1" customWidth="1"/>
    <col min="54" max="66" width="9.42578125" style="9" bestFit="1" customWidth="1"/>
    <col min="67" max="16384" width="8.85546875" style="9"/>
  </cols>
  <sheetData>
    <row r="1" spans="1:66">
      <c r="A1" s="123" t="s">
        <v>108</v>
      </c>
      <c r="B1" s="123"/>
      <c r="F1" s="24"/>
      <c r="G1" s="24"/>
      <c r="H1" s="43"/>
      <c r="I1" s="43"/>
    </row>
    <row r="2" spans="1:66">
      <c r="A2" s="123" t="s">
        <v>33</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row>
    <row r="3" spans="1:66">
      <c r="A3" s="123" t="s">
        <v>53</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row>
    <row r="5" spans="1:66" ht="22.5" customHeight="1">
      <c r="A5" s="126" t="s">
        <v>1</v>
      </c>
      <c r="B5" s="126" t="s">
        <v>47</v>
      </c>
      <c r="C5" s="140" t="s">
        <v>37</v>
      </c>
      <c r="D5" s="140"/>
      <c r="E5" s="140"/>
      <c r="F5" s="140"/>
      <c r="G5" s="140" t="s">
        <v>41</v>
      </c>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t="s">
        <v>52</v>
      </c>
      <c r="AV5" s="140"/>
      <c r="AW5" s="140"/>
      <c r="AX5" s="140"/>
      <c r="AY5" s="140"/>
      <c r="AZ5" s="140"/>
      <c r="BA5" s="140"/>
      <c r="BB5" s="140"/>
      <c r="BC5" s="140"/>
      <c r="BD5" s="140"/>
      <c r="BE5" s="140"/>
      <c r="BF5" s="140"/>
      <c r="BG5" s="140"/>
      <c r="BH5" s="140"/>
      <c r="BI5" s="140"/>
      <c r="BJ5" s="140"/>
      <c r="BK5" s="140"/>
      <c r="BL5" s="140"/>
      <c r="BM5" s="140"/>
      <c r="BN5" s="140"/>
    </row>
    <row r="6" spans="1:66" s="11" customFormat="1" ht="27.75" customHeight="1">
      <c r="A6" s="126"/>
      <c r="B6" s="126"/>
      <c r="C6" s="141" t="s">
        <v>34</v>
      </c>
      <c r="D6" s="139" t="s">
        <v>38</v>
      </c>
      <c r="E6" s="139"/>
      <c r="F6" s="139"/>
      <c r="G6" s="139" t="s">
        <v>42</v>
      </c>
      <c r="H6" s="139"/>
      <c r="I6" s="139"/>
      <c r="J6" s="139"/>
      <c r="K6" s="139" t="s">
        <v>43</v>
      </c>
      <c r="L6" s="139"/>
      <c r="M6" s="139"/>
      <c r="N6" s="139"/>
      <c r="O6" s="139" t="s">
        <v>44</v>
      </c>
      <c r="P6" s="139"/>
      <c r="Q6" s="139"/>
      <c r="R6" s="139"/>
      <c r="S6" s="139" t="s">
        <v>45</v>
      </c>
      <c r="T6" s="139"/>
      <c r="U6" s="139"/>
      <c r="V6" s="139"/>
      <c r="W6" s="139" t="s">
        <v>46</v>
      </c>
      <c r="X6" s="139"/>
      <c r="Y6" s="139"/>
      <c r="Z6" s="139"/>
      <c r="AA6" s="139" t="s">
        <v>48</v>
      </c>
      <c r="AB6" s="139"/>
      <c r="AC6" s="139"/>
      <c r="AD6" s="139"/>
      <c r="AE6" s="139" t="s">
        <v>49</v>
      </c>
      <c r="AF6" s="139"/>
      <c r="AG6" s="139"/>
      <c r="AH6" s="139"/>
      <c r="AI6" s="139" t="s">
        <v>50</v>
      </c>
      <c r="AJ6" s="139"/>
      <c r="AK6" s="139"/>
      <c r="AL6" s="139"/>
      <c r="AM6" s="139" t="s">
        <v>51</v>
      </c>
      <c r="AN6" s="139"/>
      <c r="AO6" s="139"/>
      <c r="AP6" s="139"/>
      <c r="AQ6" s="139" t="s">
        <v>35</v>
      </c>
      <c r="AR6" s="139"/>
      <c r="AS6" s="139"/>
      <c r="AT6" s="139"/>
      <c r="AU6" s="139" t="s">
        <v>42</v>
      </c>
      <c r="AV6" s="139"/>
      <c r="AW6" s="139"/>
      <c r="AX6" s="139"/>
      <c r="AY6" s="142" t="s">
        <v>43</v>
      </c>
      <c r="AZ6" s="143"/>
      <c r="BA6" s="143"/>
      <c r="BB6" s="144"/>
      <c r="BC6" s="142" t="s">
        <v>44</v>
      </c>
      <c r="BD6" s="143"/>
      <c r="BE6" s="143"/>
      <c r="BF6" s="144"/>
      <c r="BG6" s="142" t="s">
        <v>45</v>
      </c>
      <c r="BH6" s="143"/>
      <c r="BI6" s="143"/>
      <c r="BJ6" s="144"/>
      <c r="BK6" s="139" t="s">
        <v>46</v>
      </c>
      <c r="BL6" s="139"/>
      <c r="BM6" s="139"/>
      <c r="BN6" s="139"/>
    </row>
    <row r="7" spans="1:66" ht="29.25" customHeight="1">
      <c r="A7" s="126"/>
      <c r="B7" s="126"/>
      <c r="C7" s="141"/>
      <c r="D7" s="15" t="s">
        <v>36</v>
      </c>
      <c r="E7" s="15" t="s">
        <v>39</v>
      </c>
      <c r="F7" s="15" t="s">
        <v>40</v>
      </c>
      <c r="G7" s="15" t="s">
        <v>6</v>
      </c>
      <c r="H7" s="15" t="s">
        <v>36</v>
      </c>
      <c r="I7" s="15" t="s">
        <v>39</v>
      </c>
      <c r="J7" s="15" t="s">
        <v>40</v>
      </c>
      <c r="K7" s="15" t="s">
        <v>6</v>
      </c>
      <c r="L7" s="15" t="s">
        <v>36</v>
      </c>
      <c r="M7" s="15" t="s">
        <v>39</v>
      </c>
      <c r="N7" s="15" t="s">
        <v>40</v>
      </c>
      <c r="O7" s="15" t="s">
        <v>6</v>
      </c>
      <c r="P7" s="15" t="s">
        <v>36</v>
      </c>
      <c r="Q7" s="15" t="s">
        <v>39</v>
      </c>
      <c r="R7" s="15" t="s">
        <v>40</v>
      </c>
      <c r="S7" s="15" t="s">
        <v>6</v>
      </c>
      <c r="T7" s="15" t="s">
        <v>36</v>
      </c>
      <c r="U7" s="15" t="s">
        <v>39</v>
      </c>
      <c r="V7" s="15" t="s">
        <v>40</v>
      </c>
      <c r="W7" s="15" t="s">
        <v>6</v>
      </c>
      <c r="X7" s="15" t="s">
        <v>36</v>
      </c>
      <c r="Y7" s="15" t="s">
        <v>39</v>
      </c>
      <c r="Z7" s="15" t="s">
        <v>40</v>
      </c>
      <c r="AA7" s="15" t="s">
        <v>6</v>
      </c>
      <c r="AB7" s="15" t="s">
        <v>36</v>
      </c>
      <c r="AC7" s="15" t="s">
        <v>39</v>
      </c>
      <c r="AD7" s="15" t="s">
        <v>40</v>
      </c>
      <c r="AE7" s="15" t="s">
        <v>6</v>
      </c>
      <c r="AF7" s="15" t="s">
        <v>36</v>
      </c>
      <c r="AG7" s="15" t="s">
        <v>39</v>
      </c>
      <c r="AH7" s="15" t="s">
        <v>40</v>
      </c>
      <c r="AI7" s="15" t="s">
        <v>6</v>
      </c>
      <c r="AJ7" s="15" t="s">
        <v>36</v>
      </c>
      <c r="AK7" s="15" t="s">
        <v>39</v>
      </c>
      <c r="AL7" s="15" t="s">
        <v>40</v>
      </c>
      <c r="AM7" s="15" t="s">
        <v>6</v>
      </c>
      <c r="AN7" s="15" t="s">
        <v>36</v>
      </c>
      <c r="AO7" s="15" t="s">
        <v>39</v>
      </c>
      <c r="AP7" s="15" t="s">
        <v>40</v>
      </c>
      <c r="AQ7" s="15" t="s">
        <v>6</v>
      </c>
      <c r="AR7" s="15" t="s">
        <v>36</v>
      </c>
      <c r="AS7" s="15" t="s">
        <v>39</v>
      </c>
      <c r="AT7" s="15" t="s">
        <v>40</v>
      </c>
      <c r="AU7" s="15" t="s">
        <v>6</v>
      </c>
      <c r="AV7" s="15" t="s">
        <v>36</v>
      </c>
      <c r="AW7" s="15" t="s">
        <v>39</v>
      </c>
      <c r="AX7" s="15" t="s">
        <v>40</v>
      </c>
      <c r="AY7" s="15" t="s">
        <v>6</v>
      </c>
      <c r="AZ7" s="15" t="s">
        <v>36</v>
      </c>
      <c r="BA7" s="15" t="s">
        <v>39</v>
      </c>
      <c r="BB7" s="15" t="s">
        <v>40</v>
      </c>
      <c r="BC7" s="15" t="s">
        <v>6</v>
      </c>
      <c r="BD7" s="15" t="s">
        <v>36</v>
      </c>
      <c r="BE7" s="15" t="s">
        <v>39</v>
      </c>
      <c r="BF7" s="15" t="s">
        <v>40</v>
      </c>
      <c r="BG7" s="15" t="s">
        <v>6</v>
      </c>
      <c r="BH7" s="15" t="s">
        <v>36</v>
      </c>
      <c r="BI7" s="15" t="s">
        <v>39</v>
      </c>
      <c r="BJ7" s="15" t="s">
        <v>40</v>
      </c>
      <c r="BK7" s="15" t="s">
        <v>6</v>
      </c>
      <c r="BL7" s="15" t="s">
        <v>36</v>
      </c>
      <c r="BM7" s="15" t="s">
        <v>39</v>
      </c>
      <c r="BN7" s="15" t="s">
        <v>40</v>
      </c>
    </row>
    <row r="8" spans="1:66" ht="23.25" customHeight="1">
      <c r="A8" s="5"/>
      <c r="B8" s="6" t="s">
        <v>109</v>
      </c>
      <c r="C8" s="32">
        <f>C9+C39</f>
        <v>22316</v>
      </c>
      <c r="D8" s="32">
        <f t="shared" ref="D8:BN8" si="0">D9+D39</f>
        <v>11316</v>
      </c>
      <c r="E8" s="32">
        <f t="shared" si="0"/>
        <v>11000</v>
      </c>
      <c r="F8" s="32">
        <f t="shared" si="0"/>
        <v>0</v>
      </c>
      <c r="G8" s="32">
        <f t="shared" si="0"/>
        <v>0</v>
      </c>
      <c r="H8" s="32">
        <f t="shared" si="0"/>
        <v>0</v>
      </c>
      <c r="I8" s="32">
        <f t="shared" si="0"/>
        <v>0</v>
      </c>
      <c r="J8" s="32">
        <f t="shared" si="0"/>
        <v>0</v>
      </c>
      <c r="K8" s="32">
        <f t="shared" si="0"/>
        <v>5700</v>
      </c>
      <c r="L8" s="32">
        <f t="shared" si="0"/>
        <v>2500</v>
      </c>
      <c r="M8" s="32">
        <f t="shared" si="0"/>
        <v>3200</v>
      </c>
      <c r="N8" s="32">
        <f t="shared" si="0"/>
        <v>0</v>
      </c>
      <c r="O8" s="32">
        <f t="shared" si="0"/>
        <v>2436</v>
      </c>
      <c r="P8" s="32">
        <f t="shared" si="0"/>
        <v>1558</v>
      </c>
      <c r="Q8" s="32">
        <f t="shared" si="0"/>
        <v>878</v>
      </c>
      <c r="R8" s="32">
        <f t="shared" si="0"/>
        <v>0</v>
      </c>
      <c r="S8" s="32">
        <f t="shared" si="0"/>
        <v>700</v>
      </c>
      <c r="T8" s="32">
        <f t="shared" si="0"/>
        <v>450</v>
      </c>
      <c r="U8" s="32">
        <f t="shared" si="0"/>
        <v>250</v>
      </c>
      <c r="V8" s="32">
        <f t="shared" si="0"/>
        <v>0</v>
      </c>
      <c r="W8" s="32">
        <f t="shared" si="0"/>
        <v>120</v>
      </c>
      <c r="X8" s="32">
        <f t="shared" si="0"/>
        <v>108</v>
      </c>
      <c r="Y8" s="32">
        <f t="shared" si="0"/>
        <v>12</v>
      </c>
      <c r="Z8" s="32">
        <f t="shared" si="0"/>
        <v>0</v>
      </c>
      <c r="AA8" s="32">
        <f t="shared" si="0"/>
        <v>2000</v>
      </c>
      <c r="AB8" s="32">
        <f t="shared" si="0"/>
        <v>1000</v>
      </c>
      <c r="AC8" s="32">
        <f t="shared" si="0"/>
        <v>1000</v>
      </c>
      <c r="AD8" s="32">
        <f t="shared" si="0"/>
        <v>0</v>
      </c>
      <c r="AE8" s="32">
        <f t="shared" si="0"/>
        <v>1190</v>
      </c>
      <c r="AF8" s="32">
        <f t="shared" si="0"/>
        <v>500</v>
      </c>
      <c r="AG8" s="32">
        <f t="shared" si="0"/>
        <v>690</v>
      </c>
      <c r="AH8" s="32">
        <f t="shared" si="0"/>
        <v>0</v>
      </c>
      <c r="AI8" s="32">
        <f t="shared" si="0"/>
        <v>850</v>
      </c>
      <c r="AJ8" s="32">
        <f t="shared" si="0"/>
        <v>0</v>
      </c>
      <c r="AK8" s="32">
        <f t="shared" si="0"/>
        <v>850</v>
      </c>
      <c r="AL8" s="32">
        <f t="shared" si="0"/>
        <v>0</v>
      </c>
      <c r="AM8" s="32">
        <f t="shared" si="0"/>
        <v>0</v>
      </c>
      <c r="AN8" s="32">
        <f t="shared" si="0"/>
        <v>0</v>
      </c>
      <c r="AO8" s="32">
        <f t="shared" si="0"/>
        <v>0</v>
      </c>
      <c r="AP8" s="32">
        <f t="shared" si="0"/>
        <v>0</v>
      </c>
      <c r="AQ8" s="32">
        <f t="shared" si="0"/>
        <v>270</v>
      </c>
      <c r="AR8" s="32">
        <f t="shared" si="0"/>
        <v>0</v>
      </c>
      <c r="AS8" s="32">
        <f t="shared" si="0"/>
        <v>270</v>
      </c>
      <c r="AT8" s="32">
        <f t="shared" si="0"/>
        <v>0</v>
      </c>
      <c r="AU8" s="32">
        <f t="shared" si="0"/>
        <v>4000</v>
      </c>
      <c r="AV8" s="32">
        <f t="shared" si="0"/>
        <v>2200</v>
      </c>
      <c r="AW8" s="32">
        <f t="shared" si="0"/>
        <v>1800</v>
      </c>
      <c r="AX8" s="32">
        <f t="shared" si="0"/>
        <v>0</v>
      </c>
      <c r="AY8" s="32">
        <f t="shared" si="0"/>
        <v>4050</v>
      </c>
      <c r="AZ8" s="32">
        <f t="shared" si="0"/>
        <v>1400</v>
      </c>
      <c r="BA8" s="32">
        <f t="shared" si="0"/>
        <v>2650</v>
      </c>
      <c r="BB8" s="32">
        <f t="shared" si="0"/>
        <v>0</v>
      </c>
      <c r="BC8" s="32">
        <f t="shared" si="0"/>
        <v>250</v>
      </c>
      <c r="BD8" s="32">
        <f t="shared" si="0"/>
        <v>200</v>
      </c>
      <c r="BE8" s="32">
        <f t="shared" si="0"/>
        <v>50</v>
      </c>
      <c r="BF8" s="32">
        <f t="shared" si="0"/>
        <v>0</v>
      </c>
      <c r="BG8" s="32">
        <f t="shared" si="0"/>
        <v>0</v>
      </c>
      <c r="BH8" s="32">
        <f t="shared" si="0"/>
        <v>0</v>
      </c>
      <c r="BI8" s="32">
        <f t="shared" si="0"/>
        <v>0</v>
      </c>
      <c r="BJ8" s="32">
        <f t="shared" si="0"/>
        <v>0</v>
      </c>
      <c r="BK8" s="32">
        <f t="shared" si="0"/>
        <v>750</v>
      </c>
      <c r="BL8" s="32">
        <f t="shared" si="0"/>
        <v>600</v>
      </c>
      <c r="BM8" s="32">
        <f t="shared" si="0"/>
        <v>150</v>
      </c>
      <c r="BN8" s="32">
        <f t="shared" si="0"/>
        <v>0</v>
      </c>
    </row>
    <row r="9" spans="1:66">
      <c r="A9" s="12" t="s">
        <v>11</v>
      </c>
      <c r="B9" s="13" t="s">
        <v>14</v>
      </c>
      <c r="C9" s="29">
        <f>C10+C13+C18+C21+C23+C25+C30+C36</f>
        <v>13266</v>
      </c>
      <c r="D9" s="29">
        <f t="shared" ref="D9:BN9" si="1">D10+D13+D18+D21+D23+D25+D30+D36</f>
        <v>6916</v>
      </c>
      <c r="E9" s="29">
        <f t="shared" si="1"/>
        <v>6350</v>
      </c>
      <c r="F9" s="29">
        <f t="shared" si="1"/>
        <v>0</v>
      </c>
      <c r="G9" s="29">
        <f t="shared" si="1"/>
        <v>0</v>
      </c>
      <c r="H9" s="29">
        <f t="shared" si="1"/>
        <v>0</v>
      </c>
      <c r="I9" s="29">
        <f t="shared" si="1"/>
        <v>0</v>
      </c>
      <c r="J9" s="29">
        <f t="shared" si="1"/>
        <v>0</v>
      </c>
      <c r="K9" s="29">
        <f t="shared" si="1"/>
        <v>5700</v>
      </c>
      <c r="L9" s="29">
        <f t="shared" si="1"/>
        <v>2500</v>
      </c>
      <c r="M9" s="29">
        <f t="shared" si="1"/>
        <v>3200</v>
      </c>
      <c r="N9" s="29">
        <f t="shared" si="1"/>
        <v>0</v>
      </c>
      <c r="O9" s="29">
        <f t="shared" si="1"/>
        <v>2436</v>
      </c>
      <c r="P9" s="29">
        <f t="shared" si="1"/>
        <v>1558</v>
      </c>
      <c r="Q9" s="29">
        <f t="shared" si="1"/>
        <v>878</v>
      </c>
      <c r="R9" s="29">
        <f t="shared" si="1"/>
        <v>0</v>
      </c>
      <c r="S9" s="29">
        <f t="shared" si="1"/>
        <v>700</v>
      </c>
      <c r="T9" s="29">
        <f t="shared" si="1"/>
        <v>450</v>
      </c>
      <c r="U9" s="29">
        <f t="shared" si="1"/>
        <v>250</v>
      </c>
      <c r="V9" s="29">
        <f t="shared" si="1"/>
        <v>0</v>
      </c>
      <c r="W9" s="29">
        <f t="shared" si="1"/>
        <v>120</v>
      </c>
      <c r="X9" s="29">
        <f t="shared" si="1"/>
        <v>108</v>
      </c>
      <c r="Y9" s="29">
        <f t="shared" si="1"/>
        <v>12</v>
      </c>
      <c r="Z9" s="29">
        <f t="shared" si="1"/>
        <v>0</v>
      </c>
      <c r="AA9" s="29">
        <f t="shared" si="1"/>
        <v>2000</v>
      </c>
      <c r="AB9" s="29">
        <f t="shared" si="1"/>
        <v>1000</v>
      </c>
      <c r="AC9" s="29">
        <f t="shared" si="1"/>
        <v>1000</v>
      </c>
      <c r="AD9" s="29">
        <f t="shared" si="1"/>
        <v>0</v>
      </c>
      <c r="AE9" s="29">
        <f t="shared" si="1"/>
        <v>1190</v>
      </c>
      <c r="AF9" s="29">
        <f t="shared" si="1"/>
        <v>500</v>
      </c>
      <c r="AG9" s="29">
        <f t="shared" si="1"/>
        <v>690</v>
      </c>
      <c r="AH9" s="29">
        <f t="shared" si="1"/>
        <v>0</v>
      </c>
      <c r="AI9" s="29">
        <f t="shared" si="1"/>
        <v>850</v>
      </c>
      <c r="AJ9" s="29">
        <f t="shared" si="1"/>
        <v>0</v>
      </c>
      <c r="AK9" s="29">
        <f t="shared" si="1"/>
        <v>850</v>
      </c>
      <c r="AL9" s="29">
        <f t="shared" si="1"/>
        <v>0</v>
      </c>
      <c r="AM9" s="29">
        <f t="shared" si="1"/>
        <v>0</v>
      </c>
      <c r="AN9" s="29">
        <f t="shared" si="1"/>
        <v>0</v>
      </c>
      <c r="AO9" s="29">
        <f t="shared" si="1"/>
        <v>0</v>
      </c>
      <c r="AP9" s="29">
        <f t="shared" si="1"/>
        <v>0</v>
      </c>
      <c r="AQ9" s="29">
        <f t="shared" si="1"/>
        <v>270</v>
      </c>
      <c r="AR9" s="29">
        <f t="shared" si="1"/>
        <v>0</v>
      </c>
      <c r="AS9" s="29">
        <f t="shared" si="1"/>
        <v>270</v>
      </c>
      <c r="AT9" s="29">
        <f t="shared" si="1"/>
        <v>0</v>
      </c>
      <c r="AU9" s="29">
        <f t="shared" si="1"/>
        <v>0</v>
      </c>
      <c r="AV9" s="29">
        <f t="shared" si="1"/>
        <v>0</v>
      </c>
      <c r="AW9" s="29">
        <f t="shared" si="1"/>
        <v>0</v>
      </c>
      <c r="AX9" s="29">
        <f t="shared" si="1"/>
        <v>0</v>
      </c>
      <c r="AY9" s="29">
        <f t="shared" si="1"/>
        <v>0</v>
      </c>
      <c r="AZ9" s="29">
        <f t="shared" si="1"/>
        <v>0</v>
      </c>
      <c r="BA9" s="29">
        <f t="shared" si="1"/>
        <v>0</v>
      </c>
      <c r="BB9" s="29">
        <f t="shared" si="1"/>
        <v>0</v>
      </c>
      <c r="BC9" s="29">
        <f t="shared" si="1"/>
        <v>0</v>
      </c>
      <c r="BD9" s="29">
        <f t="shared" si="1"/>
        <v>0</v>
      </c>
      <c r="BE9" s="29">
        <f t="shared" si="1"/>
        <v>0</v>
      </c>
      <c r="BF9" s="29">
        <f t="shared" si="1"/>
        <v>0</v>
      </c>
      <c r="BG9" s="29">
        <f t="shared" si="1"/>
        <v>0</v>
      </c>
      <c r="BH9" s="29">
        <f t="shared" si="1"/>
        <v>0</v>
      </c>
      <c r="BI9" s="29">
        <f t="shared" si="1"/>
        <v>0</v>
      </c>
      <c r="BJ9" s="29">
        <f t="shared" si="1"/>
        <v>0</v>
      </c>
      <c r="BK9" s="29">
        <f t="shared" si="1"/>
        <v>0</v>
      </c>
      <c r="BL9" s="29">
        <f t="shared" si="1"/>
        <v>0</v>
      </c>
      <c r="BM9" s="29">
        <f t="shared" si="1"/>
        <v>0</v>
      </c>
      <c r="BN9" s="29">
        <f t="shared" si="1"/>
        <v>0</v>
      </c>
    </row>
    <row r="10" spans="1:66">
      <c r="A10" s="5" t="s">
        <v>12</v>
      </c>
      <c r="B10" s="6" t="s">
        <v>43</v>
      </c>
      <c r="C10" s="29">
        <f>C11+C12</f>
        <v>5700</v>
      </c>
      <c r="D10" s="29">
        <f t="shared" ref="D10:BN10" si="2">D11+D12</f>
        <v>2500</v>
      </c>
      <c r="E10" s="29">
        <f t="shared" si="2"/>
        <v>3200</v>
      </c>
      <c r="F10" s="29">
        <f t="shared" si="2"/>
        <v>0</v>
      </c>
      <c r="G10" s="29">
        <f t="shared" si="2"/>
        <v>0</v>
      </c>
      <c r="H10" s="29">
        <f t="shared" si="2"/>
        <v>0</v>
      </c>
      <c r="I10" s="29">
        <f t="shared" si="2"/>
        <v>0</v>
      </c>
      <c r="J10" s="29">
        <f t="shared" si="2"/>
        <v>0</v>
      </c>
      <c r="K10" s="29">
        <f t="shared" si="2"/>
        <v>5700</v>
      </c>
      <c r="L10" s="29">
        <f t="shared" si="2"/>
        <v>2500</v>
      </c>
      <c r="M10" s="29">
        <f t="shared" si="2"/>
        <v>3200</v>
      </c>
      <c r="N10" s="29">
        <f t="shared" si="2"/>
        <v>0</v>
      </c>
      <c r="O10" s="29">
        <f t="shared" si="2"/>
        <v>0</v>
      </c>
      <c r="P10" s="29">
        <f t="shared" si="2"/>
        <v>0</v>
      </c>
      <c r="Q10" s="29">
        <f t="shared" si="2"/>
        <v>0</v>
      </c>
      <c r="R10" s="29">
        <f t="shared" si="2"/>
        <v>0</v>
      </c>
      <c r="S10" s="29">
        <f t="shared" si="2"/>
        <v>0</v>
      </c>
      <c r="T10" s="29">
        <f t="shared" si="2"/>
        <v>0</v>
      </c>
      <c r="U10" s="29">
        <f t="shared" si="2"/>
        <v>0</v>
      </c>
      <c r="V10" s="29">
        <f t="shared" si="2"/>
        <v>0</v>
      </c>
      <c r="W10" s="29">
        <f t="shared" si="2"/>
        <v>0</v>
      </c>
      <c r="X10" s="29">
        <f t="shared" si="2"/>
        <v>0</v>
      </c>
      <c r="Y10" s="29">
        <f t="shared" si="2"/>
        <v>0</v>
      </c>
      <c r="Z10" s="29">
        <f t="shared" si="2"/>
        <v>0</v>
      </c>
      <c r="AA10" s="29">
        <f t="shared" si="2"/>
        <v>0</v>
      </c>
      <c r="AB10" s="29">
        <f t="shared" si="2"/>
        <v>0</v>
      </c>
      <c r="AC10" s="29">
        <f t="shared" si="2"/>
        <v>0</v>
      </c>
      <c r="AD10" s="29">
        <f t="shared" si="2"/>
        <v>0</v>
      </c>
      <c r="AE10" s="29">
        <f t="shared" si="2"/>
        <v>0</v>
      </c>
      <c r="AF10" s="29">
        <f t="shared" si="2"/>
        <v>0</v>
      </c>
      <c r="AG10" s="29">
        <f t="shared" si="2"/>
        <v>0</v>
      </c>
      <c r="AH10" s="29">
        <f t="shared" si="2"/>
        <v>0</v>
      </c>
      <c r="AI10" s="29">
        <f t="shared" si="2"/>
        <v>0</v>
      </c>
      <c r="AJ10" s="29">
        <f t="shared" si="2"/>
        <v>0</v>
      </c>
      <c r="AK10" s="29">
        <f t="shared" si="2"/>
        <v>0</v>
      </c>
      <c r="AL10" s="29">
        <f t="shared" si="2"/>
        <v>0</v>
      </c>
      <c r="AM10" s="29">
        <f t="shared" si="2"/>
        <v>0</v>
      </c>
      <c r="AN10" s="29">
        <f t="shared" si="2"/>
        <v>0</v>
      </c>
      <c r="AO10" s="29">
        <f t="shared" si="2"/>
        <v>0</v>
      </c>
      <c r="AP10" s="29">
        <f t="shared" si="2"/>
        <v>0</v>
      </c>
      <c r="AQ10" s="29">
        <f t="shared" si="2"/>
        <v>0</v>
      </c>
      <c r="AR10" s="29">
        <f t="shared" si="2"/>
        <v>0</v>
      </c>
      <c r="AS10" s="29">
        <f t="shared" si="2"/>
        <v>0</v>
      </c>
      <c r="AT10" s="29">
        <f t="shared" si="2"/>
        <v>0</v>
      </c>
      <c r="AU10" s="29">
        <f t="shared" si="2"/>
        <v>0</v>
      </c>
      <c r="AV10" s="29">
        <f t="shared" si="2"/>
        <v>0</v>
      </c>
      <c r="AW10" s="29">
        <f t="shared" si="2"/>
        <v>0</v>
      </c>
      <c r="AX10" s="29">
        <f t="shared" si="2"/>
        <v>0</v>
      </c>
      <c r="AY10" s="29">
        <f t="shared" si="2"/>
        <v>0</v>
      </c>
      <c r="AZ10" s="29">
        <f t="shared" si="2"/>
        <v>0</v>
      </c>
      <c r="BA10" s="29">
        <f t="shared" si="2"/>
        <v>0</v>
      </c>
      <c r="BB10" s="29">
        <f t="shared" si="2"/>
        <v>0</v>
      </c>
      <c r="BC10" s="29">
        <f t="shared" si="2"/>
        <v>0</v>
      </c>
      <c r="BD10" s="29">
        <f t="shared" si="2"/>
        <v>0</v>
      </c>
      <c r="BE10" s="29">
        <f t="shared" si="2"/>
        <v>0</v>
      </c>
      <c r="BF10" s="29">
        <f t="shared" si="2"/>
        <v>0</v>
      </c>
      <c r="BG10" s="29">
        <f t="shared" si="2"/>
        <v>0</v>
      </c>
      <c r="BH10" s="29">
        <f t="shared" si="2"/>
        <v>0</v>
      </c>
      <c r="BI10" s="29">
        <f t="shared" si="2"/>
        <v>0</v>
      </c>
      <c r="BJ10" s="29">
        <f t="shared" si="2"/>
        <v>0</v>
      </c>
      <c r="BK10" s="29">
        <f t="shared" si="2"/>
        <v>0</v>
      </c>
      <c r="BL10" s="29">
        <f t="shared" si="2"/>
        <v>0</v>
      </c>
      <c r="BM10" s="29">
        <f t="shared" si="2"/>
        <v>0</v>
      </c>
      <c r="BN10" s="29">
        <f t="shared" si="2"/>
        <v>0</v>
      </c>
    </row>
    <row r="11" spans="1:66" s="24" customFormat="1">
      <c r="A11" s="30">
        <v>1</v>
      </c>
      <c r="B11" s="31" t="s">
        <v>85</v>
      </c>
      <c r="C11" s="28">
        <f t="shared" ref="C11:C52" si="3">D11+E11+F11</f>
        <v>1200</v>
      </c>
      <c r="D11" s="28">
        <f t="shared" ref="D11:D12" si="4">H11+P11+T11+X11+AB11+AF11+AJ11+AN11+AR11+AV11+AZ11+BD11+BH11+BL11+L11</f>
        <v>1000</v>
      </c>
      <c r="E11" s="28">
        <f>I11+Q11+U11+Y11+AC11+AG11+AK11+AO11+AS11+AW11+BA11+BE11+BI11+BM11+M11</f>
        <v>200</v>
      </c>
      <c r="F11" s="28">
        <f t="shared" ref="F11:F48" si="5">J11+R11+V11+Z11+AD11+AH11+AL11+AP11+AT11+AX11+BB11+BF11+BJ11+BN11</f>
        <v>0</v>
      </c>
      <c r="G11" s="28"/>
      <c r="H11" s="28"/>
      <c r="I11" s="28"/>
      <c r="J11" s="28"/>
      <c r="K11" s="28">
        <f>SUM(L11:N11)</f>
        <v>1200</v>
      </c>
      <c r="L11" s="28">
        <v>1000</v>
      </c>
      <c r="M11" s="28">
        <v>200</v>
      </c>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row>
    <row r="12" spans="1:66" s="24" customFormat="1">
      <c r="A12" s="30">
        <v>2</v>
      </c>
      <c r="B12" s="31" t="s">
        <v>86</v>
      </c>
      <c r="C12" s="28">
        <f t="shared" si="3"/>
        <v>4500</v>
      </c>
      <c r="D12" s="28">
        <f t="shared" si="4"/>
        <v>1500</v>
      </c>
      <c r="E12" s="28">
        <f>I12+Q12+U12+Y12+AC12+AG12+AK12+AO12+AS12+AW12+BA12+BE12+BI12+BM12+M12</f>
        <v>3000</v>
      </c>
      <c r="F12" s="28">
        <f t="shared" si="5"/>
        <v>0</v>
      </c>
      <c r="G12" s="28"/>
      <c r="H12" s="28"/>
      <c r="I12" s="28"/>
      <c r="J12" s="28"/>
      <c r="K12" s="28">
        <f t="shared" ref="K12:K48" si="6">SUM(L12:N12)</f>
        <v>4500</v>
      </c>
      <c r="L12" s="28">
        <v>1500</v>
      </c>
      <c r="M12" s="28">
        <v>3000</v>
      </c>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row>
    <row r="13" spans="1:66" s="24" customFormat="1">
      <c r="A13" s="33" t="s">
        <v>22</v>
      </c>
      <c r="B13" s="34" t="s">
        <v>44</v>
      </c>
      <c r="C13" s="29">
        <f>C14+C15+C16+C17</f>
        <v>2436</v>
      </c>
      <c r="D13" s="29">
        <f t="shared" ref="D13:BN13" si="7">D14+D15+D16+D17</f>
        <v>1558</v>
      </c>
      <c r="E13" s="29">
        <f t="shared" si="7"/>
        <v>878</v>
      </c>
      <c r="F13" s="29">
        <f t="shared" si="7"/>
        <v>0</v>
      </c>
      <c r="G13" s="29">
        <f t="shared" si="7"/>
        <v>0</v>
      </c>
      <c r="H13" s="29">
        <f t="shared" si="7"/>
        <v>0</v>
      </c>
      <c r="I13" s="29">
        <f t="shared" si="7"/>
        <v>0</v>
      </c>
      <c r="J13" s="29">
        <f t="shared" si="7"/>
        <v>0</v>
      </c>
      <c r="K13" s="29">
        <f t="shared" si="7"/>
        <v>0</v>
      </c>
      <c r="L13" s="29">
        <f t="shared" si="7"/>
        <v>0</v>
      </c>
      <c r="M13" s="29">
        <f t="shared" si="7"/>
        <v>0</v>
      </c>
      <c r="N13" s="29">
        <f t="shared" si="7"/>
        <v>0</v>
      </c>
      <c r="O13" s="29">
        <f t="shared" si="7"/>
        <v>2436</v>
      </c>
      <c r="P13" s="29">
        <f t="shared" si="7"/>
        <v>1558</v>
      </c>
      <c r="Q13" s="29">
        <f t="shared" si="7"/>
        <v>878</v>
      </c>
      <c r="R13" s="29">
        <f t="shared" si="7"/>
        <v>0</v>
      </c>
      <c r="S13" s="29">
        <f t="shared" si="7"/>
        <v>0</v>
      </c>
      <c r="T13" s="29">
        <f t="shared" si="7"/>
        <v>0</v>
      </c>
      <c r="U13" s="29">
        <f t="shared" si="7"/>
        <v>0</v>
      </c>
      <c r="V13" s="29">
        <f t="shared" si="7"/>
        <v>0</v>
      </c>
      <c r="W13" s="29">
        <f t="shared" si="7"/>
        <v>0</v>
      </c>
      <c r="X13" s="29">
        <f t="shared" si="7"/>
        <v>0</v>
      </c>
      <c r="Y13" s="29">
        <f t="shared" si="7"/>
        <v>0</v>
      </c>
      <c r="Z13" s="29">
        <f t="shared" si="7"/>
        <v>0</v>
      </c>
      <c r="AA13" s="29">
        <f t="shared" si="7"/>
        <v>0</v>
      </c>
      <c r="AB13" s="29">
        <f t="shared" si="7"/>
        <v>0</v>
      </c>
      <c r="AC13" s="29">
        <f t="shared" si="7"/>
        <v>0</v>
      </c>
      <c r="AD13" s="29">
        <f t="shared" si="7"/>
        <v>0</v>
      </c>
      <c r="AE13" s="29">
        <f t="shared" si="7"/>
        <v>0</v>
      </c>
      <c r="AF13" s="29">
        <f t="shared" si="7"/>
        <v>0</v>
      </c>
      <c r="AG13" s="29">
        <f t="shared" si="7"/>
        <v>0</v>
      </c>
      <c r="AH13" s="29">
        <f t="shared" si="7"/>
        <v>0</v>
      </c>
      <c r="AI13" s="29">
        <f t="shared" si="7"/>
        <v>0</v>
      </c>
      <c r="AJ13" s="29">
        <f t="shared" si="7"/>
        <v>0</v>
      </c>
      <c r="AK13" s="29">
        <f t="shared" si="7"/>
        <v>0</v>
      </c>
      <c r="AL13" s="29">
        <f t="shared" si="7"/>
        <v>0</v>
      </c>
      <c r="AM13" s="29">
        <f t="shared" si="7"/>
        <v>0</v>
      </c>
      <c r="AN13" s="29">
        <f t="shared" si="7"/>
        <v>0</v>
      </c>
      <c r="AO13" s="29">
        <f t="shared" si="7"/>
        <v>0</v>
      </c>
      <c r="AP13" s="29">
        <f t="shared" si="7"/>
        <v>0</v>
      </c>
      <c r="AQ13" s="29">
        <f t="shared" si="7"/>
        <v>0</v>
      </c>
      <c r="AR13" s="29">
        <f t="shared" si="7"/>
        <v>0</v>
      </c>
      <c r="AS13" s="29">
        <f t="shared" si="7"/>
        <v>0</v>
      </c>
      <c r="AT13" s="29">
        <f t="shared" si="7"/>
        <v>0</v>
      </c>
      <c r="AU13" s="29">
        <f t="shared" si="7"/>
        <v>0</v>
      </c>
      <c r="AV13" s="29">
        <f t="shared" si="7"/>
        <v>0</v>
      </c>
      <c r="AW13" s="29">
        <f t="shared" si="7"/>
        <v>0</v>
      </c>
      <c r="AX13" s="29">
        <f t="shared" si="7"/>
        <v>0</v>
      </c>
      <c r="AY13" s="29">
        <f t="shared" si="7"/>
        <v>0</v>
      </c>
      <c r="AZ13" s="29">
        <f t="shared" si="7"/>
        <v>0</v>
      </c>
      <c r="BA13" s="29">
        <f t="shared" si="7"/>
        <v>0</v>
      </c>
      <c r="BB13" s="29">
        <f t="shared" si="7"/>
        <v>0</v>
      </c>
      <c r="BC13" s="29">
        <f t="shared" si="7"/>
        <v>0</v>
      </c>
      <c r="BD13" s="29">
        <f t="shared" si="7"/>
        <v>0</v>
      </c>
      <c r="BE13" s="29">
        <f t="shared" si="7"/>
        <v>0</v>
      </c>
      <c r="BF13" s="29">
        <f t="shared" si="7"/>
        <v>0</v>
      </c>
      <c r="BG13" s="29">
        <f t="shared" si="7"/>
        <v>0</v>
      </c>
      <c r="BH13" s="29">
        <f t="shared" si="7"/>
        <v>0</v>
      </c>
      <c r="BI13" s="29">
        <f t="shared" si="7"/>
        <v>0</v>
      </c>
      <c r="BJ13" s="29">
        <f t="shared" si="7"/>
        <v>0</v>
      </c>
      <c r="BK13" s="29">
        <f t="shared" si="7"/>
        <v>0</v>
      </c>
      <c r="BL13" s="29">
        <f t="shared" si="7"/>
        <v>0</v>
      </c>
      <c r="BM13" s="29">
        <f t="shared" si="7"/>
        <v>0</v>
      </c>
      <c r="BN13" s="29">
        <f t="shared" si="7"/>
        <v>0</v>
      </c>
    </row>
    <row r="14" spans="1:66">
      <c r="A14" s="4">
        <v>1</v>
      </c>
      <c r="B14" s="3" t="s">
        <v>87</v>
      </c>
      <c r="C14" s="28">
        <f t="shared" si="3"/>
        <v>318</v>
      </c>
      <c r="D14" s="28">
        <f t="shared" ref="D14:D52" si="8">H14+P14+T14+X14+AB14+AF14+AJ14+AN14+AR14+AV14+AZ14+BD14+BH14+BL14</f>
        <v>200</v>
      </c>
      <c r="E14" s="28">
        <f t="shared" ref="E14:E51" si="9">I14+Q14+U14+Y14+AC14+AG14+AK14+AO14+AS14+AW14+BA14+BE14+BI14+BM14</f>
        <v>118</v>
      </c>
      <c r="F14" s="28">
        <f t="shared" si="5"/>
        <v>0</v>
      </c>
      <c r="G14" s="28"/>
      <c r="H14" s="28"/>
      <c r="I14" s="28"/>
      <c r="J14" s="28"/>
      <c r="K14" s="28">
        <f t="shared" si="6"/>
        <v>0</v>
      </c>
      <c r="L14" s="28"/>
      <c r="M14" s="28"/>
      <c r="N14" s="28"/>
      <c r="O14" s="28">
        <f>SUM(P14:R14)</f>
        <v>318</v>
      </c>
      <c r="P14" s="28">
        <v>200</v>
      </c>
      <c r="Q14" s="28">
        <f>160-42</f>
        <v>118</v>
      </c>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row>
    <row r="15" spans="1:66">
      <c r="A15" s="4">
        <v>2</v>
      </c>
      <c r="B15" s="3" t="s">
        <v>88</v>
      </c>
      <c r="C15" s="28">
        <f t="shared" si="3"/>
        <v>160</v>
      </c>
      <c r="D15" s="28">
        <f t="shared" si="8"/>
        <v>100</v>
      </c>
      <c r="E15" s="28">
        <f t="shared" si="9"/>
        <v>60</v>
      </c>
      <c r="F15" s="28">
        <f t="shared" si="5"/>
        <v>0</v>
      </c>
      <c r="G15" s="28"/>
      <c r="H15" s="28"/>
      <c r="I15" s="28"/>
      <c r="J15" s="28"/>
      <c r="K15" s="28">
        <f t="shared" si="6"/>
        <v>0</v>
      </c>
      <c r="L15" s="28"/>
      <c r="M15" s="28"/>
      <c r="N15" s="28"/>
      <c r="O15" s="28">
        <f t="shared" ref="O15:O46" si="10">SUM(P15:R15)</f>
        <v>160</v>
      </c>
      <c r="P15" s="28">
        <v>100</v>
      </c>
      <c r="Q15" s="28">
        <v>60</v>
      </c>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row>
    <row r="16" spans="1:66">
      <c r="A16" s="4">
        <v>3</v>
      </c>
      <c r="B16" s="3" t="s">
        <v>89</v>
      </c>
      <c r="C16" s="28">
        <f t="shared" si="3"/>
        <v>1000</v>
      </c>
      <c r="D16" s="28">
        <f t="shared" si="8"/>
        <v>800</v>
      </c>
      <c r="E16" s="28">
        <f t="shared" si="9"/>
        <v>200</v>
      </c>
      <c r="F16" s="28">
        <f t="shared" si="5"/>
        <v>0</v>
      </c>
      <c r="G16" s="28"/>
      <c r="H16" s="28"/>
      <c r="I16" s="28"/>
      <c r="J16" s="28"/>
      <c r="K16" s="28">
        <f t="shared" si="6"/>
        <v>0</v>
      </c>
      <c r="L16" s="28"/>
      <c r="M16" s="28"/>
      <c r="N16" s="28"/>
      <c r="O16" s="28">
        <f t="shared" si="10"/>
        <v>1000</v>
      </c>
      <c r="P16" s="28">
        <v>800</v>
      </c>
      <c r="Q16" s="28">
        <v>200</v>
      </c>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row>
    <row r="17" spans="1:66">
      <c r="A17" s="4">
        <v>4</v>
      </c>
      <c r="B17" s="3" t="s">
        <v>90</v>
      </c>
      <c r="C17" s="28">
        <f t="shared" si="3"/>
        <v>958</v>
      </c>
      <c r="D17" s="28">
        <f t="shared" si="8"/>
        <v>458</v>
      </c>
      <c r="E17" s="28">
        <f t="shared" si="9"/>
        <v>500</v>
      </c>
      <c r="F17" s="28">
        <f t="shared" si="5"/>
        <v>0</v>
      </c>
      <c r="G17" s="28"/>
      <c r="H17" s="28"/>
      <c r="I17" s="28"/>
      <c r="J17" s="28"/>
      <c r="K17" s="28">
        <f t="shared" si="6"/>
        <v>0</v>
      </c>
      <c r="L17" s="28"/>
      <c r="M17" s="28"/>
      <c r="N17" s="28"/>
      <c r="O17" s="28">
        <f t="shared" si="10"/>
        <v>958</v>
      </c>
      <c r="P17" s="28">
        <f>500-42</f>
        <v>458</v>
      </c>
      <c r="Q17" s="28">
        <v>500</v>
      </c>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row>
    <row r="18" spans="1:66">
      <c r="A18" s="5" t="s">
        <v>91</v>
      </c>
      <c r="B18" s="6" t="s">
        <v>45</v>
      </c>
      <c r="C18" s="29">
        <f>C19+C20</f>
        <v>700</v>
      </c>
      <c r="D18" s="29">
        <f t="shared" ref="D18:BN18" si="11">D19+D20</f>
        <v>450</v>
      </c>
      <c r="E18" s="29">
        <f t="shared" si="11"/>
        <v>250</v>
      </c>
      <c r="F18" s="29">
        <f t="shared" si="11"/>
        <v>0</v>
      </c>
      <c r="G18" s="29">
        <f t="shared" si="11"/>
        <v>0</v>
      </c>
      <c r="H18" s="29">
        <f t="shared" si="11"/>
        <v>0</v>
      </c>
      <c r="I18" s="29">
        <f t="shared" si="11"/>
        <v>0</v>
      </c>
      <c r="J18" s="29">
        <f t="shared" si="11"/>
        <v>0</v>
      </c>
      <c r="K18" s="29">
        <f t="shared" si="11"/>
        <v>0</v>
      </c>
      <c r="L18" s="29">
        <f t="shared" si="11"/>
        <v>0</v>
      </c>
      <c r="M18" s="29">
        <f t="shared" si="11"/>
        <v>0</v>
      </c>
      <c r="N18" s="29">
        <f t="shared" si="11"/>
        <v>0</v>
      </c>
      <c r="O18" s="29">
        <f t="shared" si="11"/>
        <v>0</v>
      </c>
      <c r="P18" s="29">
        <f t="shared" si="11"/>
        <v>0</v>
      </c>
      <c r="Q18" s="29">
        <f t="shared" si="11"/>
        <v>0</v>
      </c>
      <c r="R18" s="29">
        <f t="shared" si="11"/>
        <v>0</v>
      </c>
      <c r="S18" s="29">
        <f t="shared" si="11"/>
        <v>700</v>
      </c>
      <c r="T18" s="29">
        <f t="shared" si="11"/>
        <v>450</v>
      </c>
      <c r="U18" s="29">
        <f t="shared" si="11"/>
        <v>250</v>
      </c>
      <c r="V18" s="29">
        <f t="shared" si="11"/>
        <v>0</v>
      </c>
      <c r="W18" s="29">
        <f t="shared" si="11"/>
        <v>0</v>
      </c>
      <c r="X18" s="29">
        <f t="shared" si="11"/>
        <v>0</v>
      </c>
      <c r="Y18" s="29">
        <f t="shared" si="11"/>
        <v>0</v>
      </c>
      <c r="Z18" s="29">
        <f t="shared" si="11"/>
        <v>0</v>
      </c>
      <c r="AA18" s="29">
        <f t="shared" si="11"/>
        <v>0</v>
      </c>
      <c r="AB18" s="29">
        <f t="shared" si="11"/>
        <v>0</v>
      </c>
      <c r="AC18" s="29">
        <f t="shared" si="11"/>
        <v>0</v>
      </c>
      <c r="AD18" s="29">
        <f t="shared" si="11"/>
        <v>0</v>
      </c>
      <c r="AE18" s="29">
        <f t="shared" si="11"/>
        <v>0</v>
      </c>
      <c r="AF18" s="29">
        <f t="shared" si="11"/>
        <v>0</v>
      </c>
      <c r="AG18" s="29">
        <f t="shared" si="11"/>
        <v>0</v>
      </c>
      <c r="AH18" s="29">
        <f t="shared" si="11"/>
        <v>0</v>
      </c>
      <c r="AI18" s="29">
        <f t="shared" si="11"/>
        <v>0</v>
      </c>
      <c r="AJ18" s="29">
        <f t="shared" si="11"/>
        <v>0</v>
      </c>
      <c r="AK18" s="29">
        <f t="shared" si="11"/>
        <v>0</v>
      </c>
      <c r="AL18" s="29">
        <f t="shared" si="11"/>
        <v>0</v>
      </c>
      <c r="AM18" s="29">
        <f t="shared" si="11"/>
        <v>0</v>
      </c>
      <c r="AN18" s="29">
        <f t="shared" si="11"/>
        <v>0</v>
      </c>
      <c r="AO18" s="29">
        <f t="shared" si="11"/>
        <v>0</v>
      </c>
      <c r="AP18" s="29">
        <f t="shared" si="11"/>
        <v>0</v>
      </c>
      <c r="AQ18" s="29">
        <f t="shared" si="11"/>
        <v>0</v>
      </c>
      <c r="AR18" s="29">
        <f t="shared" si="11"/>
        <v>0</v>
      </c>
      <c r="AS18" s="29">
        <f t="shared" si="11"/>
        <v>0</v>
      </c>
      <c r="AT18" s="29">
        <f t="shared" si="11"/>
        <v>0</v>
      </c>
      <c r="AU18" s="29">
        <f t="shared" si="11"/>
        <v>0</v>
      </c>
      <c r="AV18" s="29">
        <f t="shared" si="11"/>
        <v>0</v>
      </c>
      <c r="AW18" s="29">
        <f t="shared" si="11"/>
        <v>0</v>
      </c>
      <c r="AX18" s="29">
        <f t="shared" si="11"/>
        <v>0</v>
      </c>
      <c r="AY18" s="29">
        <f t="shared" si="11"/>
        <v>0</v>
      </c>
      <c r="AZ18" s="29">
        <f t="shared" si="11"/>
        <v>0</v>
      </c>
      <c r="BA18" s="29">
        <f t="shared" si="11"/>
        <v>0</v>
      </c>
      <c r="BB18" s="29">
        <f t="shared" si="11"/>
        <v>0</v>
      </c>
      <c r="BC18" s="29">
        <f t="shared" si="11"/>
        <v>0</v>
      </c>
      <c r="BD18" s="29">
        <f t="shared" si="11"/>
        <v>0</v>
      </c>
      <c r="BE18" s="29">
        <f t="shared" si="11"/>
        <v>0</v>
      </c>
      <c r="BF18" s="29">
        <f t="shared" si="11"/>
        <v>0</v>
      </c>
      <c r="BG18" s="29">
        <f t="shared" si="11"/>
        <v>0</v>
      </c>
      <c r="BH18" s="29">
        <f t="shared" si="11"/>
        <v>0</v>
      </c>
      <c r="BI18" s="29">
        <f t="shared" si="11"/>
        <v>0</v>
      </c>
      <c r="BJ18" s="29">
        <f t="shared" si="11"/>
        <v>0</v>
      </c>
      <c r="BK18" s="29">
        <f t="shared" si="11"/>
        <v>0</v>
      </c>
      <c r="BL18" s="29">
        <f t="shared" si="11"/>
        <v>0</v>
      </c>
      <c r="BM18" s="29">
        <f t="shared" si="11"/>
        <v>0</v>
      </c>
      <c r="BN18" s="29">
        <f t="shared" si="11"/>
        <v>0</v>
      </c>
    </row>
    <row r="19" spans="1:66" ht="15.75">
      <c r="A19" s="4">
        <v>1</v>
      </c>
      <c r="B19" s="25" t="s">
        <v>92</v>
      </c>
      <c r="C19" s="28">
        <f t="shared" si="3"/>
        <v>200</v>
      </c>
      <c r="D19" s="28">
        <f t="shared" si="8"/>
        <v>150</v>
      </c>
      <c r="E19" s="28">
        <f t="shared" si="9"/>
        <v>50</v>
      </c>
      <c r="F19" s="28">
        <f t="shared" si="5"/>
        <v>0</v>
      </c>
      <c r="G19" s="28"/>
      <c r="H19" s="28"/>
      <c r="I19" s="28"/>
      <c r="J19" s="28"/>
      <c r="K19" s="28"/>
      <c r="L19" s="28"/>
      <c r="M19" s="28"/>
      <c r="N19" s="28"/>
      <c r="O19" s="28">
        <f t="shared" si="10"/>
        <v>0</v>
      </c>
      <c r="P19" s="28"/>
      <c r="Q19" s="28"/>
      <c r="R19" s="28"/>
      <c r="S19" s="28">
        <f>SUM(T19:V19)</f>
        <v>200</v>
      </c>
      <c r="T19" s="28">
        <v>150</v>
      </c>
      <c r="U19" s="28">
        <v>50</v>
      </c>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row>
    <row r="20" spans="1:66" ht="15.75">
      <c r="A20" s="4">
        <v>2</v>
      </c>
      <c r="B20" s="25" t="s">
        <v>93</v>
      </c>
      <c r="C20" s="28">
        <f t="shared" si="3"/>
        <v>500</v>
      </c>
      <c r="D20" s="28">
        <f t="shared" si="8"/>
        <v>300</v>
      </c>
      <c r="E20" s="28">
        <f t="shared" si="9"/>
        <v>200</v>
      </c>
      <c r="F20" s="28">
        <f t="shared" si="5"/>
        <v>0</v>
      </c>
      <c r="G20" s="28"/>
      <c r="H20" s="28"/>
      <c r="I20" s="28"/>
      <c r="J20" s="28"/>
      <c r="K20" s="28"/>
      <c r="L20" s="28"/>
      <c r="M20" s="28"/>
      <c r="N20" s="28"/>
      <c r="O20" s="28">
        <f t="shared" si="10"/>
        <v>0</v>
      </c>
      <c r="P20" s="28"/>
      <c r="Q20" s="28"/>
      <c r="R20" s="28"/>
      <c r="S20" s="28">
        <f>SUM(T20:V20)</f>
        <v>500</v>
      </c>
      <c r="T20" s="28">
        <v>300</v>
      </c>
      <c r="U20" s="28">
        <v>200</v>
      </c>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row>
    <row r="21" spans="1:66">
      <c r="A21" s="5" t="s">
        <v>94</v>
      </c>
      <c r="B21" s="6" t="s">
        <v>46</v>
      </c>
      <c r="C21" s="29">
        <f>C22</f>
        <v>120</v>
      </c>
      <c r="D21" s="29">
        <f t="shared" ref="D21:BN21" si="12">D22</f>
        <v>108</v>
      </c>
      <c r="E21" s="29">
        <f t="shared" si="12"/>
        <v>12</v>
      </c>
      <c r="F21" s="29">
        <f t="shared" si="12"/>
        <v>0</v>
      </c>
      <c r="G21" s="29">
        <f t="shared" si="12"/>
        <v>0</v>
      </c>
      <c r="H21" s="29">
        <f t="shared" si="12"/>
        <v>0</v>
      </c>
      <c r="I21" s="29">
        <f t="shared" si="12"/>
        <v>0</v>
      </c>
      <c r="J21" s="29">
        <f t="shared" si="12"/>
        <v>0</v>
      </c>
      <c r="K21" s="29">
        <f t="shared" si="12"/>
        <v>0</v>
      </c>
      <c r="L21" s="29">
        <f t="shared" si="12"/>
        <v>0</v>
      </c>
      <c r="M21" s="29">
        <f t="shared" si="12"/>
        <v>0</v>
      </c>
      <c r="N21" s="29">
        <f t="shared" si="12"/>
        <v>0</v>
      </c>
      <c r="O21" s="29">
        <f t="shared" si="12"/>
        <v>0</v>
      </c>
      <c r="P21" s="29">
        <f t="shared" si="12"/>
        <v>0</v>
      </c>
      <c r="Q21" s="29">
        <f t="shared" si="12"/>
        <v>0</v>
      </c>
      <c r="R21" s="29">
        <f t="shared" si="12"/>
        <v>0</v>
      </c>
      <c r="S21" s="29">
        <f t="shared" si="12"/>
        <v>0</v>
      </c>
      <c r="T21" s="29">
        <f t="shared" si="12"/>
        <v>0</v>
      </c>
      <c r="U21" s="29">
        <f t="shared" si="12"/>
        <v>0</v>
      </c>
      <c r="V21" s="29">
        <f t="shared" si="12"/>
        <v>0</v>
      </c>
      <c r="W21" s="29">
        <f t="shared" si="12"/>
        <v>120</v>
      </c>
      <c r="X21" s="29">
        <f t="shared" si="12"/>
        <v>108</v>
      </c>
      <c r="Y21" s="29">
        <f t="shared" si="12"/>
        <v>12</v>
      </c>
      <c r="Z21" s="29">
        <f t="shared" si="12"/>
        <v>0</v>
      </c>
      <c r="AA21" s="29">
        <f t="shared" si="12"/>
        <v>0</v>
      </c>
      <c r="AB21" s="29">
        <f t="shared" si="12"/>
        <v>0</v>
      </c>
      <c r="AC21" s="29">
        <f t="shared" si="12"/>
        <v>0</v>
      </c>
      <c r="AD21" s="29">
        <f t="shared" si="12"/>
        <v>0</v>
      </c>
      <c r="AE21" s="29">
        <f t="shared" si="12"/>
        <v>0</v>
      </c>
      <c r="AF21" s="29">
        <f t="shared" si="12"/>
        <v>0</v>
      </c>
      <c r="AG21" s="29">
        <f t="shared" si="12"/>
        <v>0</v>
      </c>
      <c r="AH21" s="29">
        <f t="shared" si="12"/>
        <v>0</v>
      </c>
      <c r="AI21" s="29">
        <f t="shared" si="12"/>
        <v>0</v>
      </c>
      <c r="AJ21" s="29">
        <f t="shared" si="12"/>
        <v>0</v>
      </c>
      <c r="AK21" s="29">
        <f t="shared" si="12"/>
        <v>0</v>
      </c>
      <c r="AL21" s="29">
        <f t="shared" si="12"/>
        <v>0</v>
      </c>
      <c r="AM21" s="29">
        <f t="shared" si="12"/>
        <v>0</v>
      </c>
      <c r="AN21" s="29">
        <f t="shared" si="12"/>
        <v>0</v>
      </c>
      <c r="AO21" s="29">
        <f t="shared" si="12"/>
        <v>0</v>
      </c>
      <c r="AP21" s="29">
        <f t="shared" si="12"/>
        <v>0</v>
      </c>
      <c r="AQ21" s="29">
        <f t="shared" si="12"/>
        <v>0</v>
      </c>
      <c r="AR21" s="29">
        <f t="shared" si="12"/>
        <v>0</v>
      </c>
      <c r="AS21" s="29">
        <f t="shared" si="12"/>
        <v>0</v>
      </c>
      <c r="AT21" s="29">
        <f t="shared" si="12"/>
        <v>0</v>
      </c>
      <c r="AU21" s="29">
        <f t="shared" si="12"/>
        <v>0</v>
      </c>
      <c r="AV21" s="29">
        <f t="shared" si="12"/>
        <v>0</v>
      </c>
      <c r="AW21" s="29">
        <f t="shared" si="12"/>
        <v>0</v>
      </c>
      <c r="AX21" s="29">
        <f t="shared" si="12"/>
        <v>0</v>
      </c>
      <c r="AY21" s="29">
        <f t="shared" si="12"/>
        <v>0</v>
      </c>
      <c r="AZ21" s="29">
        <f t="shared" si="12"/>
        <v>0</v>
      </c>
      <c r="BA21" s="29">
        <f t="shared" si="12"/>
        <v>0</v>
      </c>
      <c r="BB21" s="29">
        <f t="shared" si="12"/>
        <v>0</v>
      </c>
      <c r="BC21" s="29">
        <f t="shared" si="12"/>
        <v>0</v>
      </c>
      <c r="BD21" s="29">
        <f t="shared" si="12"/>
        <v>0</v>
      </c>
      <c r="BE21" s="29">
        <f t="shared" si="12"/>
        <v>0</v>
      </c>
      <c r="BF21" s="29">
        <f t="shared" si="12"/>
        <v>0</v>
      </c>
      <c r="BG21" s="29">
        <f t="shared" si="12"/>
        <v>0</v>
      </c>
      <c r="BH21" s="29">
        <f t="shared" si="12"/>
        <v>0</v>
      </c>
      <c r="BI21" s="29">
        <f t="shared" si="12"/>
        <v>0</v>
      </c>
      <c r="BJ21" s="29">
        <f t="shared" si="12"/>
        <v>0</v>
      </c>
      <c r="BK21" s="29">
        <f t="shared" si="12"/>
        <v>0</v>
      </c>
      <c r="BL21" s="29">
        <f t="shared" si="12"/>
        <v>0</v>
      </c>
      <c r="BM21" s="29">
        <f t="shared" si="12"/>
        <v>0</v>
      </c>
      <c r="BN21" s="29">
        <f t="shared" si="12"/>
        <v>0</v>
      </c>
    </row>
    <row r="22" spans="1:66" ht="15.75">
      <c r="A22" s="4">
        <v>1</v>
      </c>
      <c r="B22" s="26" t="s">
        <v>95</v>
      </c>
      <c r="C22" s="28">
        <f t="shared" si="3"/>
        <v>120</v>
      </c>
      <c r="D22" s="28">
        <f t="shared" si="8"/>
        <v>108</v>
      </c>
      <c r="E22" s="28">
        <f t="shared" si="9"/>
        <v>12</v>
      </c>
      <c r="F22" s="28">
        <f t="shared" si="5"/>
        <v>0</v>
      </c>
      <c r="G22" s="28"/>
      <c r="H22" s="28"/>
      <c r="I22" s="28"/>
      <c r="J22" s="28"/>
      <c r="K22" s="28"/>
      <c r="L22" s="28"/>
      <c r="M22" s="28"/>
      <c r="N22" s="28"/>
      <c r="O22" s="28">
        <f t="shared" si="10"/>
        <v>0</v>
      </c>
      <c r="P22" s="28"/>
      <c r="Q22" s="28"/>
      <c r="R22" s="28"/>
      <c r="S22" s="28"/>
      <c r="T22" s="28"/>
      <c r="U22" s="28"/>
      <c r="V22" s="28"/>
      <c r="W22" s="28">
        <f>X22+Y22+Z22</f>
        <v>120</v>
      </c>
      <c r="X22" s="28">
        <v>108</v>
      </c>
      <c r="Y22" s="28">
        <v>12</v>
      </c>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row>
    <row r="23" spans="1:66">
      <c r="A23" s="5" t="s">
        <v>96</v>
      </c>
      <c r="B23" s="6" t="s">
        <v>48</v>
      </c>
      <c r="C23" s="29">
        <f>C24</f>
        <v>2000</v>
      </c>
      <c r="D23" s="29">
        <f t="shared" ref="D23:BN23" si="13">D24</f>
        <v>1800</v>
      </c>
      <c r="E23" s="29">
        <f t="shared" si="13"/>
        <v>200</v>
      </c>
      <c r="F23" s="29">
        <f t="shared" si="13"/>
        <v>0</v>
      </c>
      <c r="G23" s="29">
        <f t="shared" si="13"/>
        <v>0</v>
      </c>
      <c r="H23" s="29">
        <f t="shared" si="13"/>
        <v>0</v>
      </c>
      <c r="I23" s="29">
        <f t="shared" si="13"/>
        <v>0</v>
      </c>
      <c r="J23" s="29">
        <f t="shared" si="13"/>
        <v>0</v>
      </c>
      <c r="K23" s="29">
        <f t="shared" si="13"/>
        <v>0</v>
      </c>
      <c r="L23" s="29">
        <f t="shared" si="13"/>
        <v>0</v>
      </c>
      <c r="M23" s="29">
        <f t="shared" si="13"/>
        <v>0</v>
      </c>
      <c r="N23" s="29">
        <f t="shared" si="13"/>
        <v>0</v>
      </c>
      <c r="O23" s="29">
        <f t="shared" si="13"/>
        <v>0</v>
      </c>
      <c r="P23" s="29">
        <f t="shared" si="13"/>
        <v>0</v>
      </c>
      <c r="Q23" s="29">
        <f t="shared" si="13"/>
        <v>0</v>
      </c>
      <c r="R23" s="29">
        <f t="shared" si="13"/>
        <v>0</v>
      </c>
      <c r="S23" s="29">
        <f t="shared" si="13"/>
        <v>0</v>
      </c>
      <c r="T23" s="29">
        <f t="shared" si="13"/>
        <v>0</v>
      </c>
      <c r="U23" s="29">
        <f t="shared" si="13"/>
        <v>0</v>
      </c>
      <c r="V23" s="29">
        <f t="shared" si="13"/>
        <v>0</v>
      </c>
      <c r="W23" s="29">
        <f t="shared" si="13"/>
        <v>0</v>
      </c>
      <c r="X23" s="29">
        <f t="shared" si="13"/>
        <v>0</v>
      </c>
      <c r="Y23" s="29">
        <f t="shared" si="13"/>
        <v>0</v>
      </c>
      <c r="Z23" s="29">
        <f t="shared" si="13"/>
        <v>0</v>
      </c>
      <c r="AA23" s="29">
        <f t="shared" si="13"/>
        <v>2000</v>
      </c>
      <c r="AB23" s="29">
        <f t="shared" si="13"/>
        <v>1000</v>
      </c>
      <c r="AC23" s="29">
        <f t="shared" si="13"/>
        <v>1000</v>
      </c>
      <c r="AD23" s="29">
        <f t="shared" si="13"/>
        <v>0</v>
      </c>
      <c r="AE23" s="29">
        <f t="shared" si="13"/>
        <v>0</v>
      </c>
      <c r="AF23" s="29">
        <f t="shared" si="13"/>
        <v>0</v>
      </c>
      <c r="AG23" s="29">
        <f t="shared" si="13"/>
        <v>0</v>
      </c>
      <c r="AH23" s="29">
        <f t="shared" si="13"/>
        <v>0</v>
      </c>
      <c r="AI23" s="29">
        <f t="shared" si="13"/>
        <v>0</v>
      </c>
      <c r="AJ23" s="29">
        <f t="shared" si="13"/>
        <v>0</v>
      </c>
      <c r="AK23" s="29">
        <f t="shared" si="13"/>
        <v>0</v>
      </c>
      <c r="AL23" s="29">
        <f t="shared" si="13"/>
        <v>0</v>
      </c>
      <c r="AM23" s="29">
        <f t="shared" si="13"/>
        <v>0</v>
      </c>
      <c r="AN23" s="29">
        <f t="shared" si="13"/>
        <v>0</v>
      </c>
      <c r="AO23" s="29">
        <f t="shared" si="13"/>
        <v>0</v>
      </c>
      <c r="AP23" s="29">
        <f t="shared" si="13"/>
        <v>0</v>
      </c>
      <c r="AQ23" s="29">
        <f t="shared" si="13"/>
        <v>0</v>
      </c>
      <c r="AR23" s="29">
        <f t="shared" si="13"/>
        <v>0</v>
      </c>
      <c r="AS23" s="29">
        <f t="shared" si="13"/>
        <v>0</v>
      </c>
      <c r="AT23" s="29">
        <f t="shared" si="13"/>
        <v>0</v>
      </c>
      <c r="AU23" s="29">
        <f t="shared" si="13"/>
        <v>0</v>
      </c>
      <c r="AV23" s="29">
        <f t="shared" si="13"/>
        <v>0</v>
      </c>
      <c r="AW23" s="29">
        <f t="shared" si="13"/>
        <v>0</v>
      </c>
      <c r="AX23" s="29">
        <f t="shared" si="13"/>
        <v>0</v>
      </c>
      <c r="AY23" s="29">
        <f t="shared" si="13"/>
        <v>0</v>
      </c>
      <c r="AZ23" s="29">
        <f t="shared" si="13"/>
        <v>0</v>
      </c>
      <c r="BA23" s="29">
        <f t="shared" si="13"/>
        <v>0</v>
      </c>
      <c r="BB23" s="29">
        <f t="shared" si="13"/>
        <v>0</v>
      </c>
      <c r="BC23" s="29">
        <f t="shared" si="13"/>
        <v>0</v>
      </c>
      <c r="BD23" s="29">
        <f t="shared" si="13"/>
        <v>0</v>
      </c>
      <c r="BE23" s="29">
        <f t="shared" si="13"/>
        <v>0</v>
      </c>
      <c r="BF23" s="29">
        <f t="shared" si="13"/>
        <v>0</v>
      </c>
      <c r="BG23" s="29">
        <f t="shared" si="13"/>
        <v>0</v>
      </c>
      <c r="BH23" s="29">
        <f t="shared" si="13"/>
        <v>0</v>
      </c>
      <c r="BI23" s="29">
        <f t="shared" si="13"/>
        <v>0</v>
      </c>
      <c r="BJ23" s="29">
        <f t="shared" si="13"/>
        <v>0</v>
      </c>
      <c r="BK23" s="29">
        <f t="shared" si="13"/>
        <v>0</v>
      </c>
      <c r="BL23" s="29">
        <f t="shared" si="13"/>
        <v>0</v>
      </c>
      <c r="BM23" s="29">
        <f t="shared" si="13"/>
        <v>0</v>
      </c>
      <c r="BN23" s="29">
        <f t="shared" si="13"/>
        <v>0</v>
      </c>
    </row>
    <row r="24" spans="1:66" s="24" customFormat="1" ht="15.75">
      <c r="A24" s="30">
        <v>1</v>
      </c>
      <c r="B24" s="35" t="s">
        <v>97</v>
      </c>
      <c r="C24" s="28">
        <f t="shared" si="3"/>
        <v>2000</v>
      </c>
      <c r="D24" s="28">
        <v>1800</v>
      </c>
      <c r="E24" s="28">
        <v>200</v>
      </c>
      <c r="F24" s="28">
        <f t="shared" si="5"/>
        <v>0</v>
      </c>
      <c r="G24" s="28"/>
      <c r="H24" s="28"/>
      <c r="I24" s="28"/>
      <c r="J24" s="28"/>
      <c r="K24" s="28"/>
      <c r="L24" s="28"/>
      <c r="M24" s="28"/>
      <c r="N24" s="28"/>
      <c r="O24" s="28">
        <f t="shared" si="10"/>
        <v>0</v>
      </c>
      <c r="P24" s="28"/>
      <c r="Q24" s="28"/>
      <c r="R24" s="28"/>
      <c r="S24" s="28"/>
      <c r="T24" s="28"/>
      <c r="U24" s="28"/>
      <c r="V24" s="28"/>
      <c r="W24" s="28"/>
      <c r="X24" s="28"/>
      <c r="Y24" s="28"/>
      <c r="Z24" s="28"/>
      <c r="AA24" s="28">
        <f>SUM(AB24:AD24)</f>
        <v>2000</v>
      </c>
      <c r="AB24" s="28">
        <v>1000</v>
      </c>
      <c r="AC24" s="28">
        <v>1000</v>
      </c>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row>
    <row r="25" spans="1:66">
      <c r="A25" s="5" t="s">
        <v>98</v>
      </c>
      <c r="B25" s="6" t="s">
        <v>49</v>
      </c>
      <c r="C25" s="29">
        <f>SUM(C26:C29)</f>
        <v>1190</v>
      </c>
      <c r="D25" s="29">
        <f t="shared" ref="D25:BN25" si="14">SUM(D26:D29)</f>
        <v>500</v>
      </c>
      <c r="E25" s="29">
        <f t="shared" si="14"/>
        <v>690</v>
      </c>
      <c r="F25" s="29">
        <f t="shared" si="14"/>
        <v>0</v>
      </c>
      <c r="G25" s="29">
        <f t="shared" si="14"/>
        <v>0</v>
      </c>
      <c r="H25" s="29">
        <f t="shared" si="14"/>
        <v>0</v>
      </c>
      <c r="I25" s="29">
        <f t="shared" si="14"/>
        <v>0</v>
      </c>
      <c r="J25" s="29">
        <f t="shared" si="14"/>
        <v>0</v>
      </c>
      <c r="K25" s="29">
        <f t="shared" si="14"/>
        <v>0</v>
      </c>
      <c r="L25" s="29">
        <f t="shared" si="14"/>
        <v>0</v>
      </c>
      <c r="M25" s="29">
        <f t="shared" si="14"/>
        <v>0</v>
      </c>
      <c r="N25" s="29">
        <f t="shared" si="14"/>
        <v>0</v>
      </c>
      <c r="O25" s="29">
        <f t="shared" si="14"/>
        <v>0</v>
      </c>
      <c r="P25" s="29">
        <f t="shared" si="14"/>
        <v>0</v>
      </c>
      <c r="Q25" s="29">
        <f t="shared" si="14"/>
        <v>0</v>
      </c>
      <c r="R25" s="29">
        <f t="shared" si="14"/>
        <v>0</v>
      </c>
      <c r="S25" s="29">
        <f t="shared" si="14"/>
        <v>0</v>
      </c>
      <c r="T25" s="29">
        <f t="shared" si="14"/>
        <v>0</v>
      </c>
      <c r="U25" s="29">
        <f t="shared" si="14"/>
        <v>0</v>
      </c>
      <c r="V25" s="29">
        <f t="shared" si="14"/>
        <v>0</v>
      </c>
      <c r="W25" s="29">
        <f t="shared" si="14"/>
        <v>0</v>
      </c>
      <c r="X25" s="29">
        <f t="shared" si="14"/>
        <v>0</v>
      </c>
      <c r="Y25" s="29">
        <f t="shared" si="14"/>
        <v>0</v>
      </c>
      <c r="Z25" s="29">
        <f t="shared" si="14"/>
        <v>0</v>
      </c>
      <c r="AA25" s="29">
        <f t="shared" si="14"/>
        <v>0</v>
      </c>
      <c r="AB25" s="29">
        <f t="shared" si="14"/>
        <v>0</v>
      </c>
      <c r="AC25" s="29">
        <f t="shared" si="14"/>
        <v>0</v>
      </c>
      <c r="AD25" s="29">
        <f t="shared" si="14"/>
        <v>0</v>
      </c>
      <c r="AE25" s="29">
        <f t="shared" si="14"/>
        <v>1190</v>
      </c>
      <c r="AF25" s="29">
        <f t="shared" si="14"/>
        <v>500</v>
      </c>
      <c r="AG25" s="29">
        <f t="shared" si="14"/>
        <v>690</v>
      </c>
      <c r="AH25" s="29">
        <f t="shared" si="14"/>
        <v>0</v>
      </c>
      <c r="AI25" s="29">
        <f t="shared" si="14"/>
        <v>0</v>
      </c>
      <c r="AJ25" s="29">
        <f t="shared" si="14"/>
        <v>0</v>
      </c>
      <c r="AK25" s="29">
        <f t="shared" si="14"/>
        <v>0</v>
      </c>
      <c r="AL25" s="29">
        <f t="shared" si="14"/>
        <v>0</v>
      </c>
      <c r="AM25" s="29">
        <f t="shared" si="14"/>
        <v>0</v>
      </c>
      <c r="AN25" s="29">
        <f t="shared" si="14"/>
        <v>0</v>
      </c>
      <c r="AO25" s="29">
        <f t="shared" si="14"/>
        <v>0</v>
      </c>
      <c r="AP25" s="29">
        <f t="shared" si="14"/>
        <v>0</v>
      </c>
      <c r="AQ25" s="29">
        <f t="shared" si="14"/>
        <v>0</v>
      </c>
      <c r="AR25" s="29">
        <f t="shared" si="14"/>
        <v>0</v>
      </c>
      <c r="AS25" s="29">
        <f t="shared" si="14"/>
        <v>0</v>
      </c>
      <c r="AT25" s="29">
        <f t="shared" si="14"/>
        <v>0</v>
      </c>
      <c r="AU25" s="29">
        <f t="shared" si="14"/>
        <v>0</v>
      </c>
      <c r="AV25" s="29">
        <f t="shared" si="14"/>
        <v>0</v>
      </c>
      <c r="AW25" s="29">
        <f t="shared" si="14"/>
        <v>0</v>
      </c>
      <c r="AX25" s="29">
        <f t="shared" si="14"/>
        <v>0</v>
      </c>
      <c r="AY25" s="29">
        <f t="shared" si="14"/>
        <v>0</v>
      </c>
      <c r="AZ25" s="29">
        <f t="shared" si="14"/>
        <v>0</v>
      </c>
      <c r="BA25" s="29">
        <f t="shared" si="14"/>
        <v>0</v>
      </c>
      <c r="BB25" s="29">
        <f t="shared" si="14"/>
        <v>0</v>
      </c>
      <c r="BC25" s="29">
        <f t="shared" si="14"/>
        <v>0</v>
      </c>
      <c r="BD25" s="29">
        <f t="shared" si="14"/>
        <v>0</v>
      </c>
      <c r="BE25" s="29">
        <f t="shared" si="14"/>
        <v>0</v>
      </c>
      <c r="BF25" s="29">
        <f t="shared" si="14"/>
        <v>0</v>
      </c>
      <c r="BG25" s="29">
        <f t="shared" si="14"/>
        <v>0</v>
      </c>
      <c r="BH25" s="29">
        <f t="shared" si="14"/>
        <v>0</v>
      </c>
      <c r="BI25" s="29">
        <f t="shared" si="14"/>
        <v>0</v>
      </c>
      <c r="BJ25" s="29">
        <f t="shared" si="14"/>
        <v>0</v>
      </c>
      <c r="BK25" s="29">
        <f t="shared" si="14"/>
        <v>0</v>
      </c>
      <c r="BL25" s="29">
        <f t="shared" si="14"/>
        <v>0</v>
      </c>
      <c r="BM25" s="29">
        <f t="shared" si="14"/>
        <v>0</v>
      </c>
      <c r="BN25" s="29">
        <f t="shared" si="14"/>
        <v>0</v>
      </c>
    </row>
    <row r="26" spans="1:66" ht="15.75">
      <c r="A26" s="4">
        <v>1</v>
      </c>
      <c r="B26" s="26" t="s">
        <v>99</v>
      </c>
      <c r="C26" s="28">
        <f t="shared" si="3"/>
        <v>90</v>
      </c>
      <c r="D26" s="28">
        <f t="shared" si="8"/>
        <v>0</v>
      </c>
      <c r="E26" s="28">
        <f t="shared" si="9"/>
        <v>90</v>
      </c>
      <c r="F26" s="28">
        <f t="shared" si="5"/>
        <v>0</v>
      </c>
      <c r="G26" s="28"/>
      <c r="H26" s="28"/>
      <c r="I26" s="28"/>
      <c r="J26" s="28"/>
      <c r="K26" s="28"/>
      <c r="L26" s="28"/>
      <c r="M26" s="28"/>
      <c r="N26" s="28"/>
      <c r="O26" s="28">
        <f t="shared" si="10"/>
        <v>0</v>
      </c>
      <c r="P26" s="28"/>
      <c r="Q26" s="28"/>
      <c r="R26" s="28"/>
      <c r="S26" s="28"/>
      <c r="T26" s="28"/>
      <c r="U26" s="28"/>
      <c r="V26" s="28"/>
      <c r="W26" s="28"/>
      <c r="X26" s="28"/>
      <c r="Y26" s="28"/>
      <c r="Z26" s="28"/>
      <c r="AA26" s="28"/>
      <c r="AB26" s="28"/>
      <c r="AC26" s="28"/>
      <c r="AD26" s="28"/>
      <c r="AE26" s="28">
        <f>SUM(AF26:AH26)</f>
        <v>90</v>
      </c>
      <c r="AF26" s="28">
        <v>0</v>
      </c>
      <c r="AG26" s="28">
        <v>90</v>
      </c>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row>
    <row r="27" spans="1:66" ht="15.75">
      <c r="A27" s="4">
        <v>2</v>
      </c>
      <c r="B27" s="26" t="s">
        <v>100</v>
      </c>
      <c r="C27" s="28">
        <f t="shared" si="3"/>
        <v>450</v>
      </c>
      <c r="D27" s="28">
        <f t="shared" si="8"/>
        <v>250</v>
      </c>
      <c r="E27" s="28">
        <f t="shared" si="9"/>
        <v>200</v>
      </c>
      <c r="F27" s="28">
        <f t="shared" si="5"/>
        <v>0</v>
      </c>
      <c r="G27" s="28"/>
      <c r="H27" s="28"/>
      <c r="I27" s="28"/>
      <c r="J27" s="28"/>
      <c r="K27" s="28"/>
      <c r="L27" s="28"/>
      <c r="M27" s="28"/>
      <c r="N27" s="28"/>
      <c r="O27" s="28">
        <f t="shared" si="10"/>
        <v>0</v>
      </c>
      <c r="P27" s="28"/>
      <c r="Q27" s="28"/>
      <c r="R27" s="28"/>
      <c r="S27" s="28"/>
      <c r="T27" s="28"/>
      <c r="U27" s="28"/>
      <c r="V27" s="28"/>
      <c r="W27" s="28"/>
      <c r="X27" s="28"/>
      <c r="Y27" s="28"/>
      <c r="Z27" s="28"/>
      <c r="AA27" s="28"/>
      <c r="AB27" s="28"/>
      <c r="AC27" s="28"/>
      <c r="AD27" s="28"/>
      <c r="AE27" s="28">
        <f t="shared" ref="AE27:AE29" si="15">SUM(AF27:AH27)</f>
        <v>450</v>
      </c>
      <c r="AF27" s="28">
        <v>250</v>
      </c>
      <c r="AG27" s="28">
        <v>200</v>
      </c>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row>
    <row r="28" spans="1:66" ht="15.75">
      <c r="A28" s="4">
        <v>3</v>
      </c>
      <c r="B28" s="26" t="s">
        <v>101</v>
      </c>
      <c r="C28" s="28">
        <f t="shared" si="3"/>
        <v>450</v>
      </c>
      <c r="D28" s="28">
        <f t="shared" si="8"/>
        <v>250</v>
      </c>
      <c r="E28" s="28">
        <f t="shared" si="9"/>
        <v>200</v>
      </c>
      <c r="F28" s="28">
        <f t="shared" si="5"/>
        <v>0</v>
      </c>
      <c r="G28" s="28"/>
      <c r="H28" s="28"/>
      <c r="I28" s="28"/>
      <c r="J28" s="28"/>
      <c r="K28" s="28"/>
      <c r="L28" s="28"/>
      <c r="M28" s="28"/>
      <c r="N28" s="28"/>
      <c r="O28" s="28">
        <f t="shared" si="10"/>
        <v>0</v>
      </c>
      <c r="P28" s="28"/>
      <c r="Q28" s="28"/>
      <c r="R28" s="28"/>
      <c r="S28" s="28"/>
      <c r="T28" s="28"/>
      <c r="U28" s="28"/>
      <c r="V28" s="28"/>
      <c r="W28" s="28"/>
      <c r="X28" s="28"/>
      <c r="Y28" s="28"/>
      <c r="Z28" s="28"/>
      <c r="AA28" s="28"/>
      <c r="AB28" s="28"/>
      <c r="AC28" s="28"/>
      <c r="AD28" s="28"/>
      <c r="AE28" s="28">
        <f t="shared" si="15"/>
        <v>450</v>
      </c>
      <c r="AF28" s="28">
        <v>250</v>
      </c>
      <c r="AG28" s="28">
        <v>200</v>
      </c>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row>
    <row r="29" spans="1:66" ht="15.75">
      <c r="A29" s="4">
        <v>4</v>
      </c>
      <c r="B29" s="26" t="s">
        <v>102</v>
      </c>
      <c r="C29" s="28">
        <f t="shared" si="3"/>
        <v>200</v>
      </c>
      <c r="D29" s="28">
        <f t="shared" si="8"/>
        <v>0</v>
      </c>
      <c r="E29" s="28">
        <f t="shared" si="9"/>
        <v>200</v>
      </c>
      <c r="F29" s="28">
        <f t="shared" si="5"/>
        <v>0</v>
      </c>
      <c r="G29" s="28"/>
      <c r="H29" s="28"/>
      <c r="I29" s="28"/>
      <c r="J29" s="28"/>
      <c r="K29" s="28"/>
      <c r="L29" s="28"/>
      <c r="M29" s="28"/>
      <c r="N29" s="28"/>
      <c r="O29" s="28">
        <f t="shared" si="10"/>
        <v>0</v>
      </c>
      <c r="P29" s="28"/>
      <c r="Q29" s="28"/>
      <c r="R29" s="28"/>
      <c r="S29" s="28"/>
      <c r="T29" s="28"/>
      <c r="U29" s="28"/>
      <c r="V29" s="28"/>
      <c r="W29" s="28"/>
      <c r="X29" s="28"/>
      <c r="Y29" s="28"/>
      <c r="Z29" s="28"/>
      <c r="AA29" s="28"/>
      <c r="AB29" s="28"/>
      <c r="AC29" s="28"/>
      <c r="AD29" s="28"/>
      <c r="AE29" s="28">
        <f t="shared" si="15"/>
        <v>200</v>
      </c>
      <c r="AF29" s="28">
        <v>0</v>
      </c>
      <c r="AG29" s="28">
        <v>200</v>
      </c>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row>
    <row r="30" spans="1:66">
      <c r="A30" s="5" t="s">
        <v>103</v>
      </c>
      <c r="B30" s="6" t="s">
        <v>50</v>
      </c>
      <c r="C30" s="29">
        <f>SUM(C31:C35)</f>
        <v>850</v>
      </c>
      <c r="D30" s="29">
        <f t="shared" ref="D30:BN30" si="16">SUM(D31:D35)</f>
        <v>0</v>
      </c>
      <c r="E30" s="29">
        <f t="shared" si="16"/>
        <v>850</v>
      </c>
      <c r="F30" s="29">
        <f t="shared" si="16"/>
        <v>0</v>
      </c>
      <c r="G30" s="29">
        <f t="shared" si="16"/>
        <v>0</v>
      </c>
      <c r="H30" s="29">
        <f t="shared" si="16"/>
        <v>0</v>
      </c>
      <c r="I30" s="29">
        <f t="shared" si="16"/>
        <v>0</v>
      </c>
      <c r="J30" s="29">
        <f t="shared" si="16"/>
        <v>0</v>
      </c>
      <c r="K30" s="29">
        <f t="shared" si="16"/>
        <v>0</v>
      </c>
      <c r="L30" s="29">
        <f t="shared" si="16"/>
        <v>0</v>
      </c>
      <c r="M30" s="29">
        <f t="shared" si="16"/>
        <v>0</v>
      </c>
      <c r="N30" s="29">
        <f t="shared" si="16"/>
        <v>0</v>
      </c>
      <c r="O30" s="29">
        <f t="shared" si="16"/>
        <v>0</v>
      </c>
      <c r="P30" s="29">
        <f t="shared" si="16"/>
        <v>0</v>
      </c>
      <c r="Q30" s="29">
        <f t="shared" si="16"/>
        <v>0</v>
      </c>
      <c r="R30" s="29">
        <f t="shared" si="16"/>
        <v>0</v>
      </c>
      <c r="S30" s="29">
        <f t="shared" si="16"/>
        <v>0</v>
      </c>
      <c r="T30" s="29">
        <f t="shared" si="16"/>
        <v>0</v>
      </c>
      <c r="U30" s="29">
        <f t="shared" si="16"/>
        <v>0</v>
      </c>
      <c r="V30" s="29">
        <f t="shared" si="16"/>
        <v>0</v>
      </c>
      <c r="W30" s="29">
        <f t="shared" si="16"/>
        <v>0</v>
      </c>
      <c r="X30" s="29">
        <f t="shared" si="16"/>
        <v>0</v>
      </c>
      <c r="Y30" s="29">
        <f t="shared" si="16"/>
        <v>0</v>
      </c>
      <c r="Z30" s="29">
        <f t="shared" si="16"/>
        <v>0</v>
      </c>
      <c r="AA30" s="29">
        <f t="shared" si="16"/>
        <v>0</v>
      </c>
      <c r="AB30" s="29">
        <f t="shared" si="16"/>
        <v>0</v>
      </c>
      <c r="AC30" s="29">
        <f t="shared" si="16"/>
        <v>0</v>
      </c>
      <c r="AD30" s="29">
        <f t="shared" si="16"/>
        <v>0</v>
      </c>
      <c r="AE30" s="29">
        <f t="shared" si="16"/>
        <v>0</v>
      </c>
      <c r="AF30" s="29">
        <f t="shared" si="16"/>
        <v>0</v>
      </c>
      <c r="AG30" s="29">
        <f t="shared" si="16"/>
        <v>0</v>
      </c>
      <c r="AH30" s="29">
        <f t="shared" si="16"/>
        <v>0</v>
      </c>
      <c r="AI30" s="29">
        <f t="shared" si="16"/>
        <v>850</v>
      </c>
      <c r="AJ30" s="29">
        <f t="shared" si="16"/>
        <v>0</v>
      </c>
      <c r="AK30" s="29">
        <f t="shared" si="16"/>
        <v>850</v>
      </c>
      <c r="AL30" s="29">
        <f t="shared" si="16"/>
        <v>0</v>
      </c>
      <c r="AM30" s="29">
        <f t="shared" si="16"/>
        <v>0</v>
      </c>
      <c r="AN30" s="29">
        <f t="shared" si="16"/>
        <v>0</v>
      </c>
      <c r="AO30" s="29">
        <f t="shared" si="16"/>
        <v>0</v>
      </c>
      <c r="AP30" s="29">
        <f t="shared" si="16"/>
        <v>0</v>
      </c>
      <c r="AQ30" s="29">
        <f t="shared" si="16"/>
        <v>0</v>
      </c>
      <c r="AR30" s="29">
        <f t="shared" si="16"/>
        <v>0</v>
      </c>
      <c r="AS30" s="29">
        <f t="shared" si="16"/>
        <v>0</v>
      </c>
      <c r="AT30" s="29">
        <f t="shared" si="16"/>
        <v>0</v>
      </c>
      <c r="AU30" s="29">
        <f t="shared" si="16"/>
        <v>0</v>
      </c>
      <c r="AV30" s="29">
        <f t="shared" si="16"/>
        <v>0</v>
      </c>
      <c r="AW30" s="29">
        <f t="shared" si="16"/>
        <v>0</v>
      </c>
      <c r="AX30" s="29">
        <f t="shared" si="16"/>
        <v>0</v>
      </c>
      <c r="AY30" s="29">
        <f t="shared" si="16"/>
        <v>0</v>
      </c>
      <c r="AZ30" s="29">
        <f t="shared" si="16"/>
        <v>0</v>
      </c>
      <c r="BA30" s="29">
        <f t="shared" si="16"/>
        <v>0</v>
      </c>
      <c r="BB30" s="29">
        <f t="shared" si="16"/>
        <v>0</v>
      </c>
      <c r="BC30" s="29">
        <f t="shared" si="16"/>
        <v>0</v>
      </c>
      <c r="BD30" s="29">
        <f t="shared" si="16"/>
        <v>0</v>
      </c>
      <c r="BE30" s="29">
        <f t="shared" si="16"/>
        <v>0</v>
      </c>
      <c r="BF30" s="29">
        <f t="shared" si="16"/>
        <v>0</v>
      </c>
      <c r="BG30" s="29">
        <f t="shared" si="16"/>
        <v>0</v>
      </c>
      <c r="BH30" s="29">
        <f t="shared" si="16"/>
        <v>0</v>
      </c>
      <c r="BI30" s="29">
        <f t="shared" si="16"/>
        <v>0</v>
      </c>
      <c r="BJ30" s="29">
        <f t="shared" si="16"/>
        <v>0</v>
      </c>
      <c r="BK30" s="29">
        <f t="shared" si="16"/>
        <v>0</v>
      </c>
      <c r="BL30" s="29">
        <f t="shared" si="16"/>
        <v>0</v>
      </c>
      <c r="BM30" s="29">
        <f t="shared" si="16"/>
        <v>0</v>
      </c>
      <c r="BN30" s="29">
        <f t="shared" si="16"/>
        <v>0</v>
      </c>
    </row>
    <row r="31" spans="1:66" ht="15.75">
      <c r="A31" s="4"/>
      <c r="B31" s="27" t="s">
        <v>104</v>
      </c>
      <c r="C31" s="28">
        <f t="shared" si="3"/>
        <v>150</v>
      </c>
      <c r="D31" s="28">
        <f t="shared" si="8"/>
        <v>0</v>
      </c>
      <c r="E31" s="28">
        <f t="shared" si="9"/>
        <v>150</v>
      </c>
      <c r="F31" s="28">
        <f t="shared" si="5"/>
        <v>0</v>
      </c>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f>SUM(AJ31:AL31)</f>
        <v>150</v>
      </c>
      <c r="AJ31" s="28">
        <v>0</v>
      </c>
      <c r="AK31" s="28">
        <v>150</v>
      </c>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row>
    <row r="32" spans="1:66" ht="15.75">
      <c r="A32" s="4"/>
      <c r="B32" s="27" t="s">
        <v>105</v>
      </c>
      <c r="C32" s="28">
        <f t="shared" si="3"/>
        <v>250</v>
      </c>
      <c r="D32" s="28">
        <f t="shared" si="8"/>
        <v>0</v>
      </c>
      <c r="E32" s="28">
        <f t="shared" si="9"/>
        <v>250</v>
      </c>
      <c r="F32" s="28">
        <f t="shared" si="5"/>
        <v>0</v>
      </c>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f t="shared" ref="AI32:AI35" si="17">SUM(AJ32:AL32)</f>
        <v>250</v>
      </c>
      <c r="AJ32" s="28">
        <v>0</v>
      </c>
      <c r="AK32" s="28">
        <v>250</v>
      </c>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row>
    <row r="33" spans="1:66" ht="15.75">
      <c r="A33" s="4"/>
      <c r="B33" s="27" t="s">
        <v>106</v>
      </c>
      <c r="C33" s="28">
        <f t="shared" si="3"/>
        <v>100</v>
      </c>
      <c r="D33" s="28">
        <f t="shared" si="8"/>
        <v>0</v>
      </c>
      <c r="E33" s="28">
        <f t="shared" si="9"/>
        <v>100</v>
      </c>
      <c r="F33" s="28">
        <f t="shared" si="5"/>
        <v>0</v>
      </c>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f t="shared" si="17"/>
        <v>100</v>
      </c>
      <c r="AJ33" s="28">
        <v>0</v>
      </c>
      <c r="AK33" s="28">
        <v>100</v>
      </c>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row>
    <row r="34" spans="1:66" ht="15.75">
      <c r="A34" s="4"/>
      <c r="B34" s="27" t="s">
        <v>92</v>
      </c>
      <c r="C34" s="28">
        <f t="shared" si="3"/>
        <v>100</v>
      </c>
      <c r="D34" s="28">
        <f t="shared" si="8"/>
        <v>0</v>
      </c>
      <c r="E34" s="28">
        <f t="shared" si="9"/>
        <v>100</v>
      </c>
      <c r="F34" s="28">
        <f t="shared" si="5"/>
        <v>0</v>
      </c>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f t="shared" si="17"/>
        <v>100</v>
      </c>
      <c r="AJ34" s="28">
        <v>0</v>
      </c>
      <c r="AK34" s="28">
        <v>100</v>
      </c>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row>
    <row r="35" spans="1:66" ht="15.75">
      <c r="A35" s="4"/>
      <c r="B35" s="27" t="s">
        <v>93</v>
      </c>
      <c r="C35" s="28">
        <f t="shared" si="3"/>
        <v>250</v>
      </c>
      <c r="D35" s="28">
        <f t="shared" si="8"/>
        <v>0</v>
      </c>
      <c r="E35" s="28">
        <f t="shared" si="9"/>
        <v>250</v>
      </c>
      <c r="F35" s="28">
        <f t="shared" si="5"/>
        <v>0</v>
      </c>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f t="shared" si="17"/>
        <v>250</v>
      </c>
      <c r="AJ35" s="28">
        <v>0</v>
      </c>
      <c r="AK35" s="28">
        <v>250</v>
      </c>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row>
    <row r="36" spans="1:66">
      <c r="A36" s="5" t="s">
        <v>107</v>
      </c>
      <c r="B36" s="6" t="s">
        <v>35</v>
      </c>
      <c r="C36" s="29">
        <f>SUM(C37:C38)</f>
        <v>270</v>
      </c>
      <c r="D36" s="29">
        <f t="shared" ref="D36:BN36" si="18">SUM(D37:D38)</f>
        <v>0</v>
      </c>
      <c r="E36" s="29">
        <f t="shared" si="18"/>
        <v>270</v>
      </c>
      <c r="F36" s="29">
        <f t="shared" si="18"/>
        <v>0</v>
      </c>
      <c r="G36" s="29">
        <f t="shared" si="18"/>
        <v>0</v>
      </c>
      <c r="H36" s="29">
        <f t="shared" si="18"/>
        <v>0</v>
      </c>
      <c r="I36" s="29">
        <f t="shared" si="18"/>
        <v>0</v>
      </c>
      <c r="J36" s="29">
        <f t="shared" si="18"/>
        <v>0</v>
      </c>
      <c r="K36" s="29">
        <f t="shared" si="18"/>
        <v>0</v>
      </c>
      <c r="L36" s="29">
        <f t="shared" si="18"/>
        <v>0</v>
      </c>
      <c r="M36" s="29">
        <f t="shared" si="18"/>
        <v>0</v>
      </c>
      <c r="N36" s="29">
        <f t="shared" si="18"/>
        <v>0</v>
      </c>
      <c r="O36" s="29">
        <f t="shared" si="18"/>
        <v>0</v>
      </c>
      <c r="P36" s="29">
        <f t="shared" si="18"/>
        <v>0</v>
      </c>
      <c r="Q36" s="29">
        <f t="shared" si="18"/>
        <v>0</v>
      </c>
      <c r="R36" s="29">
        <f t="shared" si="18"/>
        <v>0</v>
      </c>
      <c r="S36" s="29">
        <f t="shared" si="18"/>
        <v>0</v>
      </c>
      <c r="T36" s="29">
        <f t="shared" si="18"/>
        <v>0</v>
      </c>
      <c r="U36" s="29">
        <f t="shared" si="18"/>
        <v>0</v>
      </c>
      <c r="V36" s="29">
        <f t="shared" si="18"/>
        <v>0</v>
      </c>
      <c r="W36" s="29">
        <f t="shared" si="18"/>
        <v>0</v>
      </c>
      <c r="X36" s="29">
        <f t="shared" si="18"/>
        <v>0</v>
      </c>
      <c r="Y36" s="29">
        <f t="shared" si="18"/>
        <v>0</v>
      </c>
      <c r="Z36" s="29">
        <f t="shared" si="18"/>
        <v>0</v>
      </c>
      <c r="AA36" s="29">
        <f t="shared" si="18"/>
        <v>0</v>
      </c>
      <c r="AB36" s="29">
        <f t="shared" si="18"/>
        <v>0</v>
      </c>
      <c r="AC36" s="29">
        <f t="shared" si="18"/>
        <v>0</v>
      </c>
      <c r="AD36" s="29">
        <f t="shared" si="18"/>
        <v>0</v>
      </c>
      <c r="AE36" s="29">
        <f t="shared" si="18"/>
        <v>0</v>
      </c>
      <c r="AF36" s="29">
        <f t="shared" si="18"/>
        <v>0</v>
      </c>
      <c r="AG36" s="29">
        <f t="shared" si="18"/>
        <v>0</v>
      </c>
      <c r="AH36" s="29">
        <f t="shared" si="18"/>
        <v>0</v>
      </c>
      <c r="AI36" s="29">
        <f t="shared" si="18"/>
        <v>0</v>
      </c>
      <c r="AJ36" s="29">
        <f t="shared" si="18"/>
        <v>0</v>
      </c>
      <c r="AK36" s="29">
        <f t="shared" si="18"/>
        <v>0</v>
      </c>
      <c r="AL36" s="29">
        <f t="shared" si="18"/>
        <v>0</v>
      </c>
      <c r="AM36" s="29">
        <f t="shared" si="18"/>
        <v>0</v>
      </c>
      <c r="AN36" s="29">
        <f t="shared" si="18"/>
        <v>0</v>
      </c>
      <c r="AO36" s="29">
        <f t="shared" si="18"/>
        <v>0</v>
      </c>
      <c r="AP36" s="29">
        <f t="shared" si="18"/>
        <v>0</v>
      </c>
      <c r="AQ36" s="29">
        <f t="shared" si="18"/>
        <v>270</v>
      </c>
      <c r="AR36" s="29">
        <f t="shared" si="18"/>
        <v>0</v>
      </c>
      <c r="AS36" s="29">
        <f t="shared" si="18"/>
        <v>270</v>
      </c>
      <c r="AT36" s="29">
        <f t="shared" si="18"/>
        <v>0</v>
      </c>
      <c r="AU36" s="29">
        <f t="shared" si="18"/>
        <v>0</v>
      </c>
      <c r="AV36" s="29">
        <f t="shared" si="18"/>
        <v>0</v>
      </c>
      <c r="AW36" s="29">
        <f t="shared" si="18"/>
        <v>0</v>
      </c>
      <c r="AX36" s="29">
        <f t="shared" si="18"/>
        <v>0</v>
      </c>
      <c r="AY36" s="29">
        <f t="shared" si="18"/>
        <v>0</v>
      </c>
      <c r="AZ36" s="29">
        <f t="shared" si="18"/>
        <v>0</v>
      </c>
      <c r="BA36" s="29">
        <f t="shared" si="18"/>
        <v>0</v>
      </c>
      <c r="BB36" s="29">
        <f t="shared" si="18"/>
        <v>0</v>
      </c>
      <c r="BC36" s="29">
        <f t="shared" si="18"/>
        <v>0</v>
      </c>
      <c r="BD36" s="29">
        <f t="shared" si="18"/>
        <v>0</v>
      </c>
      <c r="BE36" s="29">
        <f t="shared" si="18"/>
        <v>0</v>
      </c>
      <c r="BF36" s="29">
        <f t="shared" si="18"/>
        <v>0</v>
      </c>
      <c r="BG36" s="29">
        <f t="shared" si="18"/>
        <v>0</v>
      </c>
      <c r="BH36" s="29">
        <f t="shared" si="18"/>
        <v>0</v>
      </c>
      <c r="BI36" s="29">
        <f t="shared" si="18"/>
        <v>0</v>
      </c>
      <c r="BJ36" s="29">
        <f t="shared" si="18"/>
        <v>0</v>
      </c>
      <c r="BK36" s="29">
        <f t="shared" si="18"/>
        <v>0</v>
      </c>
      <c r="BL36" s="29">
        <f t="shared" si="18"/>
        <v>0</v>
      </c>
      <c r="BM36" s="29">
        <f t="shared" si="18"/>
        <v>0</v>
      </c>
      <c r="BN36" s="29">
        <f t="shared" si="18"/>
        <v>0</v>
      </c>
    </row>
    <row r="37" spans="1:66" ht="15.75">
      <c r="A37" s="4"/>
      <c r="B37" s="25" t="s">
        <v>95</v>
      </c>
      <c r="C37" s="28">
        <f t="shared" si="3"/>
        <v>180</v>
      </c>
      <c r="D37" s="28">
        <f t="shared" si="8"/>
        <v>0</v>
      </c>
      <c r="E37" s="28">
        <f t="shared" si="9"/>
        <v>180</v>
      </c>
      <c r="F37" s="28">
        <f t="shared" si="5"/>
        <v>0</v>
      </c>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f>SUM(AR37:AT37)</f>
        <v>180</v>
      </c>
      <c r="AR37" s="28"/>
      <c r="AS37" s="28">
        <v>180</v>
      </c>
      <c r="AT37" s="28"/>
      <c r="AU37" s="28"/>
      <c r="AV37" s="28"/>
      <c r="AW37" s="28"/>
      <c r="AX37" s="28"/>
      <c r="AY37" s="28"/>
      <c r="AZ37" s="28"/>
      <c r="BA37" s="28"/>
      <c r="BB37" s="28"/>
      <c r="BC37" s="28"/>
      <c r="BD37" s="28"/>
      <c r="BE37" s="28"/>
      <c r="BF37" s="28"/>
      <c r="BG37" s="28"/>
      <c r="BH37" s="28"/>
      <c r="BI37" s="28"/>
      <c r="BJ37" s="28"/>
      <c r="BK37" s="28"/>
      <c r="BL37" s="28"/>
      <c r="BM37" s="28"/>
      <c r="BN37" s="28"/>
    </row>
    <row r="38" spans="1:66" ht="15.75">
      <c r="A38" s="4"/>
      <c r="B38" s="25" t="s">
        <v>97</v>
      </c>
      <c r="C38" s="28">
        <f t="shared" si="3"/>
        <v>90</v>
      </c>
      <c r="D38" s="28">
        <f t="shared" si="8"/>
        <v>0</v>
      </c>
      <c r="E38" s="28">
        <f t="shared" si="9"/>
        <v>90</v>
      </c>
      <c r="F38" s="28">
        <f t="shared" si="5"/>
        <v>0</v>
      </c>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f>SUM(AR38:AT38)</f>
        <v>90</v>
      </c>
      <c r="AR38" s="28"/>
      <c r="AS38" s="28">
        <v>90</v>
      </c>
      <c r="AT38" s="28"/>
      <c r="AU38" s="28"/>
      <c r="AV38" s="28"/>
      <c r="AW38" s="28"/>
      <c r="AX38" s="28"/>
      <c r="AY38" s="28"/>
      <c r="AZ38" s="28"/>
      <c r="BA38" s="28"/>
      <c r="BB38" s="28"/>
      <c r="BC38" s="28"/>
      <c r="BD38" s="28"/>
      <c r="BE38" s="28"/>
      <c r="BF38" s="28"/>
      <c r="BG38" s="28"/>
      <c r="BH38" s="28"/>
      <c r="BI38" s="28"/>
      <c r="BJ38" s="28"/>
      <c r="BK38" s="28"/>
      <c r="BL38" s="28"/>
      <c r="BM38" s="28"/>
      <c r="BN38" s="28"/>
    </row>
    <row r="39" spans="1:66">
      <c r="A39" s="12" t="s">
        <v>23</v>
      </c>
      <c r="B39" s="13" t="s">
        <v>55</v>
      </c>
      <c r="C39" s="29">
        <f>C40+C44+C47+C49</f>
        <v>9050</v>
      </c>
      <c r="D39" s="29">
        <f t="shared" ref="D39:BN39" si="19">D40+D44+D47+D49</f>
        <v>4400</v>
      </c>
      <c r="E39" s="29">
        <f t="shared" si="19"/>
        <v>4650</v>
      </c>
      <c r="F39" s="29">
        <f t="shared" si="19"/>
        <v>0</v>
      </c>
      <c r="G39" s="29">
        <f t="shared" si="19"/>
        <v>0</v>
      </c>
      <c r="H39" s="29">
        <f t="shared" si="19"/>
        <v>0</v>
      </c>
      <c r="I39" s="29">
        <f t="shared" si="19"/>
        <v>0</v>
      </c>
      <c r="J39" s="29">
        <f t="shared" si="19"/>
        <v>0</v>
      </c>
      <c r="K39" s="29">
        <f t="shared" si="19"/>
        <v>0</v>
      </c>
      <c r="L39" s="29">
        <f t="shared" si="19"/>
        <v>0</v>
      </c>
      <c r="M39" s="29">
        <f t="shared" si="19"/>
        <v>0</v>
      </c>
      <c r="N39" s="29">
        <f t="shared" si="19"/>
        <v>0</v>
      </c>
      <c r="O39" s="29">
        <f t="shared" si="19"/>
        <v>0</v>
      </c>
      <c r="P39" s="29">
        <f t="shared" si="19"/>
        <v>0</v>
      </c>
      <c r="Q39" s="29">
        <f t="shared" si="19"/>
        <v>0</v>
      </c>
      <c r="R39" s="29">
        <f t="shared" si="19"/>
        <v>0</v>
      </c>
      <c r="S39" s="29">
        <f t="shared" si="19"/>
        <v>0</v>
      </c>
      <c r="T39" s="29">
        <f t="shared" si="19"/>
        <v>0</v>
      </c>
      <c r="U39" s="29">
        <f t="shared" si="19"/>
        <v>0</v>
      </c>
      <c r="V39" s="29">
        <f t="shared" si="19"/>
        <v>0</v>
      </c>
      <c r="W39" s="29">
        <f t="shared" si="19"/>
        <v>0</v>
      </c>
      <c r="X39" s="29">
        <f t="shared" si="19"/>
        <v>0</v>
      </c>
      <c r="Y39" s="29">
        <f t="shared" si="19"/>
        <v>0</v>
      </c>
      <c r="Z39" s="29">
        <f t="shared" si="19"/>
        <v>0</v>
      </c>
      <c r="AA39" s="29">
        <f t="shared" si="19"/>
        <v>0</v>
      </c>
      <c r="AB39" s="29">
        <f t="shared" si="19"/>
        <v>0</v>
      </c>
      <c r="AC39" s="29">
        <f t="shared" si="19"/>
        <v>0</v>
      </c>
      <c r="AD39" s="29">
        <f t="shared" si="19"/>
        <v>0</v>
      </c>
      <c r="AE39" s="29">
        <f t="shared" si="19"/>
        <v>0</v>
      </c>
      <c r="AF39" s="29">
        <f t="shared" si="19"/>
        <v>0</v>
      </c>
      <c r="AG39" s="29">
        <f t="shared" si="19"/>
        <v>0</v>
      </c>
      <c r="AH39" s="29">
        <f t="shared" si="19"/>
        <v>0</v>
      </c>
      <c r="AI39" s="29">
        <f t="shared" si="19"/>
        <v>0</v>
      </c>
      <c r="AJ39" s="29">
        <f t="shared" si="19"/>
        <v>0</v>
      </c>
      <c r="AK39" s="29">
        <f t="shared" si="19"/>
        <v>0</v>
      </c>
      <c r="AL39" s="29">
        <f t="shared" si="19"/>
        <v>0</v>
      </c>
      <c r="AM39" s="29">
        <f t="shared" si="19"/>
        <v>0</v>
      </c>
      <c r="AN39" s="29">
        <f t="shared" si="19"/>
        <v>0</v>
      </c>
      <c r="AO39" s="29">
        <f t="shared" si="19"/>
        <v>0</v>
      </c>
      <c r="AP39" s="29">
        <f t="shared" si="19"/>
        <v>0</v>
      </c>
      <c r="AQ39" s="29">
        <f t="shared" si="19"/>
        <v>0</v>
      </c>
      <c r="AR39" s="29">
        <f t="shared" si="19"/>
        <v>0</v>
      </c>
      <c r="AS39" s="29">
        <f t="shared" si="19"/>
        <v>0</v>
      </c>
      <c r="AT39" s="29">
        <f t="shared" si="19"/>
        <v>0</v>
      </c>
      <c r="AU39" s="29">
        <f t="shared" si="19"/>
        <v>4000</v>
      </c>
      <c r="AV39" s="29">
        <f t="shared" si="19"/>
        <v>2200</v>
      </c>
      <c r="AW39" s="29">
        <f t="shared" si="19"/>
        <v>1800</v>
      </c>
      <c r="AX39" s="29">
        <f t="shared" si="19"/>
        <v>0</v>
      </c>
      <c r="AY39" s="29">
        <f t="shared" si="19"/>
        <v>4050</v>
      </c>
      <c r="AZ39" s="29">
        <f t="shared" si="19"/>
        <v>1400</v>
      </c>
      <c r="BA39" s="29">
        <f t="shared" si="19"/>
        <v>2650</v>
      </c>
      <c r="BB39" s="29">
        <f t="shared" si="19"/>
        <v>0</v>
      </c>
      <c r="BC39" s="29">
        <f t="shared" si="19"/>
        <v>250</v>
      </c>
      <c r="BD39" s="29">
        <f t="shared" si="19"/>
        <v>200</v>
      </c>
      <c r="BE39" s="29">
        <f t="shared" si="19"/>
        <v>50</v>
      </c>
      <c r="BF39" s="29">
        <f t="shared" si="19"/>
        <v>0</v>
      </c>
      <c r="BG39" s="29">
        <f t="shared" si="19"/>
        <v>0</v>
      </c>
      <c r="BH39" s="29">
        <f t="shared" si="19"/>
        <v>0</v>
      </c>
      <c r="BI39" s="29">
        <f t="shared" si="19"/>
        <v>0</v>
      </c>
      <c r="BJ39" s="29">
        <f t="shared" si="19"/>
        <v>0</v>
      </c>
      <c r="BK39" s="29">
        <f t="shared" si="19"/>
        <v>750</v>
      </c>
      <c r="BL39" s="29">
        <f t="shared" si="19"/>
        <v>600</v>
      </c>
      <c r="BM39" s="29">
        <f t="shared" si="19"/>
        <v>150</v>
      </c>
      <c r="BN39" s="29">
        <f t="shared" si="19"/>
        <v>0</v>
      </c>
    </row>
    <row r="40" spans="1:66">
      <c r="A40" s="5" t="s">
        <v>12</v>
      </c>
      <c r="B40" s="6" t="s">
        <v>42</v>
      </c>
      <c r="C40" s="29">
        <f>SUM(C41:C43)</f>
        <v>4000</v>
      </c>
      <c r="D40" s="29">
        <f t="shared" ref="D40:BN40" si="20">SUM(D41:D43)</f>
        <v>2200</v>
      </c>
      <c r="E40" s="29">
        <f t="shared" si="20"/>
        <v>1800</v>
      </c>
      <c r="F40" s="29">
        <f t="shared" si="20"/>
        <v>0</v>
      </c>
      <c r="G40" s="29">
        <f t="shared" si="20"/>
        <v>0</v>
      </c>
      <c r="H40" s="29">
        <f t="shared" si="20"/>
        <v>0</v>
      </c>
      <c r="I40" s="29">
        <f t="shared" si="20"/>
        <v>0</v>
      </c>
      <c r="J40" s="29">
        <f t="shared" si="20"/>
        <v>0</v>
      </c>
      <c r="K40" s="29">
        <f t="shared" si="20"/>
        <v>0</v>
      </c>
      <c r="L40" s="29">
        <f t="shared" si="20"/>
        <v>0</v>
      </c>
      <c r="M40" s="29">
        <f t="shared" si="20"/>
        <v>0</v>
      </c>
      <c r="N40" s="29">
        <f t="shared" si="20"/>
        <v>0</v>
      </c>
      <c r="O40" s="29">
        <f t="shared" si="20"/>
        <v>0</v>
      </c>
      <c r="P40" s="29">
        <f t="shared" si="20"/>
        <v>0</v>
      </c>
      <c r="Q40" s="29">
        <f t="shared" si="20"/>
        <v>0</v>
      </c>
      <c r="R40" s="29">
        <f t="shared" si="20"/>
        <v>0</v>
      </c>
      <c r="S40" s="29">
        <f t="shared" si="20"/>
        <v>0</v>
      </c>
      <c r="T40" s="29">
        <f t="shared" si="20"/>
        <v>0</v>
      </c>
      <c r="U40" s="29">
        <f t="shared" si="20"/>
        <v>0</v>
      </c>
      <c r="V40" s="29">
        <f t="shared" si="20"/>
        <v>0</v>
      </c>
      <c r="W40" s="29">
        <f t="shared" si="20"/>
        <v>0</v>
      </c>
      <c r="X40" s="29">
        <f t="shared" si="20"/>
        <v>0</v>
      </c>
      <c r="Y40" s="29">
        <f t="shared" si="20"/>
        <v>0</v>
      </c>
      <c r="Z40" s="29">
        <f t="shared" si="20"/>
        <v>0</v>
      </c>
      <c r="AA40" s="29">
        <f t="shared" si="20"/>
        <v>0</v>
      </c>
      <c r="AB40" s="29">
        <f t="shared" si="20"/>
        <v>0</v>
      </c>
      <c r="AC40" s="29">
        <f t="shared" si="20"/>
        <v>0</v>
      </c>
      <c r="AD40" s="29">
        <f t="shared" si="20"/>
        <v>0</v>
      </c>
      <c r="AE40" s="29">
        <f t="shared" si="20"/>
        <v>0</v>
      </c>
      <c r="AF40" s="29">
        <f t="shared" si="20"/>
        <v>0</v>
      </c>
      <c r="AG40" s="29">
        <f t="shared" si="20"/>
        <v>0</v>
      </c>
      <c r="AH40" s="29">
        <f t="shared" si="20"/>
        <v>0</v>
      </c>
      <c r="AI40" s="29">
        <f t="shared" si="20"/>
        <v>0</v>
      </c>
      <c r="AJ40" s="29">
        <f t="shared" si="20"/>
        <v>0</v>
      </c>
      <c r="AK40" s="29">
        <f t="shared" si="20"/>
        <v>0</v>
      </c>
      <c r="AL40" s="29">
        <f t="shared" si="20"/>
        <v>0</v>
      </c>
      <c r="AM40" s="29">
        <f t="shared" si="20"/>
        <v>0</v>
      </c>
      <c r="AN40" s="29">
        <f t="shared" si="20"/>
        <v>0</v>
      </c>
      <c r="AO40" s="29">
        <f t="shared" si="20"/>
        <v>0</v>
      </c>
      <c r="AP40" s="29">
        <f t="shared" si="20"/>
        <v>0</v>
      </c>
      <c r="AQ40" s="29">
        <f t="shared" si="20"/>
        <v>0</v>
      </c>
      <c r="AR40" s="29">
        <f t="shared" si="20"/>
        <v>0</v>
      </c>
      <c r="AS40" s="29">
        <f t="shared" si="20"/>
        <v>0</v>
      </c>
      <c r="AT40" s="29">
        <f t="shared" si="20"/>
        <v>0</v>
      </c>
      <c r="AU40" s="29">
        <f t="shared" si="20"/>
        <v>4000</v>
      </c>
      <c r="AV40" s="29">
        <f t="shared" si="20"/>
        <v>2200</v>
      </c>
      <c r="AW40" s="29">
        <f t="shared" si="20"/>
        <v>1800</v>
      </c>
      <c r="AX40" s="29">
        <f t="shared" si="20"/>
        <v>0</v>
      </c>
      <c r="AY40" s="29">
        <f t="shared" si="20"/>
        <v>0</v>
      </c>
      <c r="AZ40" s="29">
        <f t="shared" si="20"/>
        <v>0</v>
      </c>
      <c r="BA40" s="29">
        <f t="shared" si="20"/>
        <v>0</v>
      </c>
      <c r="BB40" s="29">
        <f t="shared" si="20"/>
        <v>0</v>
      </c>
      <c r="BC40" s="29">
        <f t="shared" si="20"/>
        <v>0</v>
      </c>
      <c r="BD40" s="29">
        <f t="shared" si="20"/>
        <v>0</v>
      </c>
      <c r="BE40" s="29">
        <f t="shared" si="20"/>
        <v>0</v>
      </c>
      <c r="BF40" s="29">
        <f t="shared" si="20"/>
        <v>0</v>
      </c>
      <c r="BG40" s="29">
        <f t="shared" si="20"/>
        <v>0</v>
      </c>
      <c r="BH40" s="29">
        <f t="shared" si="20"/>
        <v>0</v>
      </c>
      <c r="BI40" s="29">
        <f t="shared" si="20"/>
        <v>0</v>
      </c>
      <c r="BJ40" s="29">
        <f t="shared" si="20"/>
        <v>0</v>
      </c>
      <c r="BK40" s="29">
        <f t="shared" si="20"/>
        <v>0</v>
      </c>
      <c r="BL40" s="29">
        <f t="shared" si="20"/>
        <v>0</v>
      </c>
      <c r="BM40" s="29">
        <f t="shared" si="20"/>
        <v>0</v>
      </c>
      <c r="BN40" s="29">
        <f t="shared" si="20"/>
        <v>0</v>
      </c>
    </row>
    <row r="41" spans="1:66" ht="15.75">
      <c r="A41" s="4">
        <v>1</v>
      </c>
      <c r="B41" s="36" t="s">
        <v>95</v>
      </c>
      <c r="C41" s="28">
        <f t="shared" si="3"/>
        <v>900</v>
      </c>
      <c r="D41" s="28">
        <f t="shared" si="8"/>
        <v>800</v>
      </c>
      <c r="E41" s="28">
        <f t="shared" si="9"/>
        <v>100</v>
      </c>
      <c r="F41" s="28">
        <f t="shared" si="5"/>
        <v>0</v>
      </c>
      <c r="G41" s="28"/>
      <c r="H41" s="28"/>
      <c r="I41" s="28"/>
      <c r="J41" s="28"/>
      <c r="K41" s="28">
        <f t="shared" si="6"/>
        <v>0</v>
      </c>
      <c r="L41" s="28"/>
      <c r="M41" s="28"/>
      <c r="N41" s="28"/>
      <c r="O41" s="28">
        <f t="shared" si="10"/>
        <v>0</v>
      </c>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f>AV41+AW41+AX41</f>
        <v>900</v>
      </c>
      <c r="AV41" s="28">
        <v>800</v>
      </c>
      <c r="AW41" s="28">
        <v>100</v>
      </c>
      <c r="AX41" s="28"/>
      <c r="AY41" s="28"/>
      <c r="AZ41" s="28"/>
      <c r="BA41" s="28"/>
      <c r="BB41" s="28"/>
      <c r="BC41" s="28"/>
      <c r="BD41" s="28"/>
      <c r="BE41" s="28"/>
      <c r="BF41" s="28"/>
      <c r="BG41" s="28"/>
      <c r="BH41" s="28"/>
      <c r="BI41" s="28"/>
      <c r="BJ41" s="28"/>
      <c r="BK41" s="28"/>
      <c r="BL41" s="28"/>
      <c r="BM41" s="28"/>
      <c r="BN41" s="28"/>
    </row>
    <row r="42" spans="1:66" ht="15.75">
      <c r="A42" s="4">
        <v>2</v>
      </c>
      <c r="B42" s="36" t="s">
        <v>88</v>
      </c>
      <c r="C42" s="28">
        <f t="shared" si="3"/>
        <v>2200</v>
      </c>
      <c r="D42" s="28">
        <f t="shared" si="8"/>
        <v>1000</v>
      </c>
      <c r="E42" s="28">
        <f t="shared" si="9"/>
        <v>1200</v>
      </c>
      <c r="F42" s="28">
        <f t="shared" si="5"/>
        <v>0</v>
      </c>
      <c r="G42" s="28"/>
      <c r="H42" s="28"/>
      <c r="I42" s="28"/>
      <c r="J42" s="28"/>
      <c r="K42" s="28">
        <f t="shared" si="6"/>
        <v>0</v>
      </c>
      <c r="L42" s="28"/>
      <c r="M42" s="28"/>
      <c r="N42" s="28"/>
      <c r="O42" s="28">
        <f t="shared" si="10"/>
        <v>0</v>
      </c>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f t="shared" ref="AU42:AU43" si="21">AV42+AW42+AX42</f>
        <v>2200</v>
      </c>
      <c r="AV42" s="28">
        <v>1000</v>
      </c>
      <c r="AW42" s="28">
        <v>1200</v>
      </c>
      <c r="AX42" s="28"/>
      <c r="AY42" s="28"/>
      <c r="AZ42" s="28"/>
      <c r="BA42" s="28"/>
      <c r="BB42" s="28"/>
      <c r="BC42" s="28"/>
      <c r="BD42" s="28"/>
      <c r="BE42" s="28"/>
      <c r="BF42" s="28"/>
      <c r="BG42" s="28"/>
      <c r="BH42" s="28"/>
      <c r="BI42" s="28"/>
      <c r="BJ42" s="28"/>
      <c r="BK42" s="28"/>
      <c r="BL42" s="28"/>
      <c r="BM42" s="28"/>
      <c r="BN42" s="28"/>
    </row>
    <row r="43" spans="1:66" ht="15.75">
      <c r="A43" s="4"/>
      <c r="B43" s="36" t="s">
        <v>110</v>
      </c>
      <c r="C43" s="28">
        <f t="shared" si="3"/>
        <v>900</v>
      </c>
      <c r="D43" s="28">
        <f t="shared" si="8"/>
        <v>400</v>
      </c>
      <c r="E43" s="28">
        <f t="shared" si="9"/>
        <v>500</v>
      </c>
      <c r="F43" s="28">
        <f t="shared" si="5"/>
        <v>0</v>
      </c>
      <c r="G43" s="28"/>
      <c r="H43" s="28"/>
      <c r="I43" s="28"/>
      <c r="J43" s="28"/>
      <c r="K43" s="28">
        <f t="shared" si="6"/>
        <v>0</v>
      </c>
      <c r="L43" s="28"/>
      <c r="M43" s="28"/>
      <c r="N43" s="28"/>
      <c r="O43" s="28">
        <f t="shared" si="10"/>
        <v>0</v>
      </c>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f t="shared" si="21"/>
        <v>900</v>
      </c>
      <c r="AV43" s="28">
        <v>400</v>
      </c>
      <c r="AW43" s="28">
        <v>500</v>
      </c>
      <c r="AX43" s="28"/>
      <c r="AY43" s="28"/>
      <c r="AZ43" s="28"/>
      <c r="BA43" s="28"/>
      <c r="BB43" s="28"/>
      <c r="BC43" s="28"/>
      <c r="BD43" s="28"/>
      <c r="BE43" s="28"/>
      <c r="BF43" s="28"/>
      <c r="BG43" s="28"/>
      <c r="BH43" s="28"/>
      <c r="BI43" s="28"/>
      <c r="BJ43" s="28"/>
      <c r="BK43" s="28"/>
      <c r="BL43" s="28"/>
      <c r="BM43" s="28"/>
      <c r="BN43" s="28"/>
    </row>
    <row r="44" spans="1:66" s="10" customFormat="1" ht="14.25">
      <c r="A44" s="5" t="s">
        <v>22</v>
      </c>
      <c r="B44" s="6" t="s">
        <v>43</v>
      </c>
      <c r="C44" s="29">
        <f>SUM(C45:C46)</f>
        <v>4050</v>
      </c>
      <c r="D44" s="29">
        <f t="shared" ref="D44:BN44" si="22">SUM(D45:D46)</f>
        <v>1400</v>
      </c>
      <c r="E44" s="29">
        <f t="shared" si="22"/>
        <v>2650</v>
      </c>
      <c r="F44" s="29">
        <f t="shared" si="22"/>
        <v>0</v>
      </c>
      <c r="G44" s="29">
        <f t="shared" si="22"/>
        <v>0</v>
      </c>
      <c r="H44" s="29">
        <f t="shared" si="22"/>
        <v>0</v>
      </c>
      <c r="I44" s="29">
        <f t="shared" si="22"/>
        <v>0</v>
      </c>
      <c r="J44" s="29">
        <f t="shared" si="22"/>
        <v>0</v>
      </c>
      <c r="K44" s="29">
        <f t="shared" si="22"/>
        <v>0</v>
      </c>
      <c r="L44" s="29">
        <f t="shared" si="22"/>
        <v>0</v>
      </c>
      <c r="M44" s="29">
        <f t="shared" si="22"/>
        <v>0</v>
      </c>
      <c r="N44" s="29">
        <f t="shared" si="22"/>
        <v>0</v>
      </c>
      <c r="O44" s="29">
        <f t="shared" si="22"/>
        <v>0</v>
      </c>
      <c r="P44" s="29">
        <f t="shared" si="22"/>
        <v>0</v>
      </c>
      <c r="Q44" s="29">
        <f t="shared" si="22"/>
        <v>0</v>
      </c>
      <c r="R44" s="29">
        <f t="shared" si="22"/>
        <v>0</v>
      </c>
      <c r="S44" s="29">
        <f t="shared" si="22"/>
        <v>0</v>
      </c>
      <c r="T44" s="29">
        <f t="shared" si="22"/>
        <v>0</v>
      </c>
      <c r="U44" s="29">
        <f t="shared" si="22"/>
        <v>0</v>
      </c>
      <c r="V44" s="29">
        <f t="shared" si="22"/>
        <v>0</v>
      </c>
      <c r="W44" s="29">
        <f t="shared" si="22"/>
        <v>0</v>
      </c>
      <c r="X44" s="29">
        <f t="shared" si="22"/>
        <v>0</v>
      </c>
      <c r="Y44" s="29">
        <f t="shared" si="22"/>
        <v>0</v>
      </c>
      <c r="Z44" s="29">
        <f t="shared" si="22"/>
        <v>0</v>
      </c>
      <c r="AA44" s="29">
        <f t="shared" si="22"/>
        <v>0</v>
      </c>
      <c r="AB44" s="29">
        <f t="shared" si="22"/>
        <v>0</v>
      </c>
      <c r="AC44" s="29">
        <f t="shared" si="22"/>
        <v>0</v>
      </c>
      <c r="AD44" s="29">
        <f t="shared" si="22"/>
        <v>0</v>
      </c>
      <c r="AE44" s="29">
        <f t="shared" si="22"/>
        <v>0</v>
      </c>
      <c r="AF44" s="29">
        <f t="shared" si="22"/>
        <v>0</v>
      </c>
      <c r="AG44" s="29">
        <f t="shared" si="22"/>
        <v>0</v>
      </c>
      <c r="AH44" s="29">
        <f t="shared" si="22"/>
        <v>0</v>
      </c>
      <c r="AI44" s="29">
        <f t="shared" si="22"/>
        <v>0</v>
      </c>
      <c r="AJ44" s="29">
        <f t="shared" si="22"/>
        <v>0</v>
      </c>
      <c r="AK44" s="29">
        <f t="shared" si="22"/>
        <v>0</v>
      </c>
      <c r="AL44" s="29">
        <f t="shared" si="22"/>
        <v>0</v>
      </c>
      <c r="AM44" s="29">
        <f t="shared" si="22"/>
        <v>0</v>
      </c>
      <c r="AN44" s="29">
        <f t="shared" si="22"/>
        <v>0</v>
      </c>
      <c r="AO44" s="29">
        <f t="shared" si="22"/>
        <v>0</v>
      </c>
      <c r="AP44" s="29">
        <f t="shared" si="22"/>
        <v>0</v>
      </c>
      <c r="AQ44" s="29">
        <f t="shared" si="22"/>
        <v>0</v>
      </c>
      <c r="AR44" s="29">
        <f t="shared" si="22"/>
        <v>0</v>
      </c>
      <c r="AS44" s="29">
        <f t="shared" si="22"/>
        <v>0</v>
      </c>
      <c r="AT44" s="29">
        <f t="shared" si="22"/>
        <v>0</v>
      </c>
      <c r="AU44" s="29">
        <f t="shared" si="22"/>
        <v>0</v>
      </c>
      <c r="AV44" s="29">
        <f t="shared" si="22"/>
        <v>0</v>
      </c>
      <c r="AW44" s="29">
        <f t="shared" si="22"/>
        <v>0</v>
      </c>
      <c r="AX44" s="29">
        <f t="shared" si="22"/>
        <v>0</v>
      </c>
      <c r="AY44" s="29">
        <f t="shared" si="22"/>
        <v>4050</v>
      </c>
      <c r="AZ44" s="29">
        <f t="shared" si="22"/>
        <v>1400</v>
      </c>
      <c r="BA44" s="29">
        <f t="shared" si="22"/>
        <v>2650</v>
      </c>
      <c r="BB44" s="29">
        <f t="shared" si="22"/>
        <v>0</v>
      </c>
      <c r="BC44" s="29">
        <f t="shared" si="22"/>
        <v>0</v>
      </c>
      <c r="BD44" s="29">
        <f t="shared" si="22"/>
        <v>0</v>
      </c>
      <c r="BE44" s="29">
        <f t="shared" si="22"/>
        <v>0</v>
      </c>
      <c r="BF44" s="29">
        <f t="shared" si="22"/>
        <v>0</v>
      </c>
      <c r="BG44" s="29">
        <f t="shared" si="22"/>
        <v>0</v>
      </c>
      <c r="BH44" s="29">
        <f t="shared" si="22"/>
        <v>0</v>
      </c>
      <c r="BI44" s="29">
        <f t="shared" si="22"/>
        <v>0</v>
      </c>
      <c r="BJ44" s="29">
        <f t="shared" si="22"/>
        <v>0</v>
      </c>
      <c r="BK44" s="29">
        <f t="shared" si="22"/>
        <v>0</v>
      </c>
      <c r="BL44" s="29">
        <f t="shared" si="22"/>
        <v>0</v>
      </c>
      <c r="BM44" s="29">
        <f t="shared" si="22"/>
        <v>0</v>
      </c>
      <c r="BN44" s="29">
        <f t="shared" si="22"/>
        <v>0</v>
      </c>
    </row>
    <row r="45" spans="1:66" ht="15.75">
      <c r="A45" s="4">
        <v>1</v>
      </c>
      <c r="B45" s="25" t="s">
        <v>97</v>
      </c>
      <c r="C45" s="28">
        <f t="shared" si="3"/>
        <v>3500</v>
      </c>
      <c r="D45" s="28">
        <f t="shared" si="8"/>
        <v>1000</v>
      </c>
      <c r="E45" s="28">
        <f t="shared" si="9"/>
        <v>2500</v>
      </c>
      <c r="F45" s="28">
        <f t="shared" si="5"/>
        <v>0</v>
      </c>
      <c r="G45" s="28"/>
      <c r="H45" s="28"/>
      <c r="I45" s="28"/>
      <c r="J45" s="28"/>
      <c r="K45" s="28">
        <f t="shared" si="6"/>
        <v>0</v>
      </c>
      <c r="L45" s="28"/>
      <c r="M45" s="28"/>
      <c r="N45" s="28"/>
      <c r="O45" s="28">
        <f t="shared" si="10"/>
        <v>0</v>
      </c>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f>AZ45+BA45+BB45</f>
        <v>3500</v>
      </c>
      <c r="AZ45" s="28">
        <v>1000</v>
      </c>
      <c r="BA45" s="28">
        <v>2500</v>
      </c>
      <c r="BB45" s="28"/>
      <c r="BC45" s="28"/>
      <c r="BD45" s="28"/>
      <c r="BE45" s="28"/>
      <c r="BF45" s="28"/>
      <c r="BG45" s="28"/>
      <c r="BH45" s="28"/>
      <c r="BI45" s="28"/>
      <c r="BJ45" s="28"/>
      <c r="BK45" s="28"/>
      <c r="BL45" s="28"/>
      <c r="BM45" s="28"/>
      <c r="BN45" s="28"/>
    </row>
    <row r="46" spans="1:66" ht="15.75">
      <c r="A46" s="4">
        <v>2</v>
      </c>
      <c r="B46" s="25" t="s">
        <v>89</v>
      </c>
      <c r="C46" s="28">
        <f t="shared" si="3"/>
        <v>550</v>
      </c>
      <c r="D46" s="28">
        <f t="shared" si="8"/>
        <v>400</v>
      </c>
      <c r="E46" s="28">
        <f t="shared" si="9"/>
        <v>150</v>
      </c>
      <c r="F46" s="28">
        <f t="shared" si="5"/>
        <v>0</v>
      </c>
      <c r="G46" s="28"/>
      <c r="H46" s="28"/>
      <c r="I46" s="28"/>
      <c r="J46" s="28"/>
      <c r="K46" s="28">
        <f t="shared" si="6"/>
        <v>0</v>
      </c>
      <c r="L46" s="28"/>
      <c r="M46" s="28"/>
      <c r="N46" s="28"/>
      <c r="O46" s="28">
        <f t="shared" si="10"/>
        <v>0</v>
      </c>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f>AZ46+BA46+BB46</f>
        <v>550</v>
      </c>
      <c r="AZ46" s="28">
        <v>400</v>
      </c>
      <c r="BA46" s="28">
        <v>150</v>
      </c>
      <c r="BB46" s="28"/>
      <c r="BC46" s="28"/>
      <c r="BD46" s="28"/>
      <c r="BE46" s="28"/>
      <c r="BF46" s="28"/>
      <c r="BG46" s="28"/>
      <c r="BH46" s="28"/>
      <c r="BI46" s="28"/>
      <c r="BJ46" s="28"/>
      <c r="BK46" s="28"/>
      <c r="BL46" s="28"/>
      <c r="BM46" s="28"/>
      <c r="BN46" s="28"/>
    </row>
    <row r="47" spans="1:66">
      <c r="A47" s="5" t="s">
        <v>91</v>
      </c>
      <c r="B47" s="6" t="s">
        <v>44</v>
      </c>
      <c r="C47" s="29">
        <f>SUM(C48)</f>
        <v>250</v>
      </c>
      <c r="D47" s="29">
        <f t="shared" ref="D47:BN47" si="23">SUM(D48)</f>
        <v>200</v>
      </c>
      <c r="E47" s="29">
        <f t="shared" si="23"/>
        <v>50</v>
      </c>
      <c r="F47" s="29">
        <f t="shared" si="23"/>
        <v>0</v>
      </c>
      <c r="G47" s="29">
        <f t="shared" si="23"/>
        <v>0</v>
      </c>
      <c r="H47" s="29">
        <f t="shared" si="23"/>
        <v>0</v>
      </c>
      <c r="I47" s="29">
        <f t="shared" si="23"/>
        <v>0</v>
      </c>
      <c r="J47" s="29">
        <f t="shared" si="23"/>
        <v>0</v>
      </c>
      <c r="K47" s="29">
        <f t="shared" si="23"/>
        <v>0</v>
      </c>
      <c r="L47" s="29">
        <f t="shared" si="23"/>
        <v>0</v>
      </c>
      <c r="M47" s="29">
        <f t="shared" si="23"/>
        <v>0</v>
      </c>
      <c r="N47" s="29">
        <f t="shared" si="23"/>
        <v>0</v>
      </c>
      <c r="O47" s="29">
        <f t="shared" si="23"/>
        <v>0</v>
      </c>
      <c r="P47" s="29">
        <f t="shared" si="23"/>
        <v>0</v>
      </c>
      <c r="Q47" s="29">
        <f t="shared" si="23"/>
        <v>0</v>
      </c>
      <c r="R47" s="29">
        <f t="shared" si="23"/>
        <v>0</v>
      </c>
      <c r="S47" s="29">
        <f t="shared" si="23"/>
        <v>0</v>
      </c>
      <c r="T47" s="29">
        <f t="shared" si="23"/>
        <v>0</v>
      </c>
      <c r="U47" s="29">
        <f t="shared" si="23"/>
        <v>0</v>
      </c>
      <c r="V47" s="29">
        <f t="shared" si="23"/>
        <v>0</v>
      </c>
      <c r="W47" s="29">
        <f t="shared" si="23"/>
        <v>0</v>
      </c>
      <c r="X47" s="29">
        <f t="shared" si="23"/>
        <v>0</v>
      </c>
      <c r="Y47" s="29">
        <f t="shared" si="23"/>
        <v>0</v>
      </c>
      <c r="Z47" s="29">
        <f t="shared" si="23"/>
        <v>0</v>
      </c>
      <c r="AA47" s="29">
        <f t="shared" si="23"/>
        <v>0</v>
      </c>
      <c r="AB47" s="29">
        <f t="shared" si="23"/>
        <v>0</v>
      </c>
      <c r="AC47" s="29">
        <f t="shared" si="23"/>
        <v>0</v>
      </c>
      <c r="AD47" s="29">
        <f t="shared" si="23"/>
        <v>0</v>
      </c>
      <c r="AE47" s="29">
        <f t="shared" si="23"/>
        <v>0</v>
      </c>
      <c r="AF47" s="29">
        <f t="shared" si="23"/>
        <v>0</v>
      </c>
      <c r="AG47" s="29">
        <f t="shared" si="23"/>
        <v>0</v>
      </c>
      <c r="AH47" s="29">
        <f t="shared" si="23"/>
        <v>0</v>
      </c>
      <c r="AI47" s="29">
        <f t="shared" si="23"/>
        <v>0</v>
      </c>
      <c r="AJ47" s="29">
        <f t="shared" si="23"/>
        <v>0</v>
      </c>
      <c r="AK47" s="29">
        <f t="shared" si="23"/>
        <v>0</v>
      </c>
      <c r="AL47" s="29">
        <f t="shared" si="23"/>
        <v>0</v>
      </c>
      <c r="AM47" s="29">
        <f t="shared" si="23"/>
        <v>0</v>
      </c>
      <c r="AN47" s="29">
        <f t="shared" si="23"/>
        <v>0</v>
      </c>
      <c r="AO47" s="29">
        <f t="shared" si="23"/>
        <v>0</v>
      </c>
      <c r="AP47" s="29">
        <f t="shared" si="23"/>
        <v>0</v>
      </c>
      <c r="AQ47" s="29">
        <f t="shared" si="23"/>
        <v>0</v>
      </c>
      <c r="AR47" s="29">
        <f t="shared" si="23"/>
        <v>0</v>
      </c>
      <c r="AS47" s="29">
        <f t="shared" si="23"/>
        <v>0</v>
      </c>
      <c r="AT47" s="29">
        <f t="shared" si="23"/>
        <v>0</v>
      </c>
      <c r="AU47" s="29">
        <f t="shared" si="23"/>
        <v>0</v>
      </c>
      <c r="AV47" s="29">
        <f t="shared" si="23"/>
        <v>0</v>
      </c>
      <c r="AW47" s="29">
        <f t="shared" si="23"/>
        <v>0</v>
      </c>
      <c r="AX47" s="29">
        <f t="shared" si="23"/>
        <v>0</v>
      </c>
      <c r="AY47" s="29">
        <f t="shared" si="23"/>
        <v>0</v>
      </c>
      <c r="AZ47" s="29">
        <f t="shared" si="23"/>
        <v>0</v>
      </c>
      <c r="BA47" s="29">
        <f t="shared" si="23"/>
        <v>0</v>
      </c>
      <c r="BB47" s="29">
        <f t="shared" si="23"/>
        <v>0</v>
      </c>
      <c r="BC47" s="29">
        <f t="shared" si="23"/>
        <v>250</v>
      </c>
      <c r="BD47" s="29">
        <f t="shared" si="23"/>
        <v>200</v>
      </c>
      <c r="BE47" s="29">
        <f t="shared" si="23"/>
        <v>50</v>
      </c>
      <c r="BF47" s="29">
        <f t="shared" si="23"/>
        <v>0</v>
      </c>
      <c r="BG47" s="29">
        <f t="shared" si="23"/>
        <v>0</v>
      </c>
      <c r="BH47" s="29">
        <f t="shared" si="23"/>
        <v>0</v>
      </c>
      <c r="BI47" s="29">
        <f t="shared" si="23"/>
        <v>0</v>
      </c>
      <c r="BJ47" s="29">
        <f t="shared" si="23"/>
        <v>0</v>
      </c>
      <c r="BK47" s="29">
        <f t="shared" si="23"/>
        <v>0</v>
      </c>
      <c r="BL47" s="29">
        <f t="shared" si="23"/>
        <v>0</v>
      </c>
      <c r="BM47" s="29">
        <f t="shared" si="23"/>
        <v>0</v>
      </c>
      <c r="BN47" s="29">
        <f t="shared" si="23"/>
        <v>0</v>
      </c>
    </row>
    <row r="48" spans="1:66" ht="15.75">
      <c r="A48" s="4"/>
      <c r="B48" s="38" t="s">
        <v>106</v>
      </c>
      <c r="C48" s="41">
        <f t="shared" si="3"/>
        <v>250</v>
      </c>
      <c r="D48" s="41">
        <f t="shared" si="8"/>
        <v>200</v>
      </c>
      <c r="E48" s="41">
        <f t="shared" si="9"/>
        <v>50</v>
      </c>
      <c r="F48" s="41">
        <f t="shared" si="5"/>
        <v>0</v>
      </c>
      <c r="G48" s="41"/>
      <c r="H48" s="41"/>
      <c r="I48" s="41"/>
      <c r="J48" s="41"/>
      <c r="K48" s="41">
        <f t="shared" si="6"/>
        <v>0</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f>BD48+BE48</f>
        <v>250</v>
      </c>
      <c r="BD48" s="41">
        <v>200</v>
      </c>
      <c r="BE48" s="41">
        <v>50</v>
      </c>
      <c r="BF48" s="41"/>
      <c r="BG48" s="41"/>
      <c r="BH48" s="41"/>
      <c r="BI48" s="41"/>
      <c r="BJ48" s="41"/>
      <c r="BK48" s="41"/>
      <c r="BL48" s="41"/>
      <c r="BM48" s="41"/>
      <c r="BN48" s="41"/>
    </row>
    <row r="49" spans="1:66">
      <c r="A49" s="5" t="s">
        <v>94</v>
      </c>
      <c r="B49" s="39" t="s">
        <v>46</v>
      </c>
      <c r="C49" s="42">
        <f>SUM(C50:C52)</f>
        <v>750</v>
      </c>
      <c r="D49" s="42">
        <f t="shared" ref="D49:BN49" si="24">SUM(D50:D52)</f>
        <v>600</v>
      </c>
      <c r="E49" s="42">
        <f t="shared" si="24"/>
        <v>150</v>
      </c>
      <c r="F49" s="42">
        <f t="shared" si="24"/>
        <v>0</v>
      </c>
      <c r="G49" s="42">
        <f t="shared" si="24"/>
        <v>0</v>
      </c>
      <c r="H49" s="42">
        <f t="shared" si="24"/>
        <v>0</v>
      </c>
      <c r="I49" s="42">
        <f t="shared" si="24"/>
        <v>0</v>
      </c>
      <c r="J49" s="42">
        <f t="shared" si="24"/>
        <v>0</v>
      </c>
      <c r="K49" s="42">
        <f t="shared" si="24"/>
        <v>0</v>
      </c>
      <c r="L49" s="42">
        <f t="shared" si="24"/>
        <v>0</v>
      </c>
      <c r="M49" s="42">
        <f t="shared" si="24"/>
        <v>0</v>
      </c>
      <c r="N49" s="42">
        <f t="shared" si="24"/>
        <v>0</v>
      </c>
      <c r="O49" s="42">
        <f t="shared" si="24"/>
        <v>0</v>
      </c>
      <c r="P49" s="42">
        <f t="shared" si="24"/>
        <v>0</v>
      </c>
      <c r="Q49" s="42">
        <f t="shared" si="24"/>
        <v>0</v>
      </c>
      <c r="R49" s="42">
        <f t="shared" si="24"/>
        <v>0</v>
      </c>
      <c r="S49" s="42">
        <f t="shared" si="24"/>
        <v>0</v>
      </c>
      <c r="T49" s="42">
        <f t="shared" si="24"/>
        <v>0</v>
      </c>
      <c r="U49" s="42">
        <f t="shared" si="24"/>
        <v>0</v>
      </c>
      <c r="V49" s="42">
        <f t="shared" si="24"/>
        <v>0</v>
      </c>
      <c r="W49" s="42">
        <f t="shared" si="24"/>
        <v>0</v>
      </c>
      <c r="X49" s="42">
        <f t="shared" si="24"/>
        <v>0</v>
      </c>
      <c r="Y49" s="42">
        <f t="shared" si="24"/>
        <v>0</v>
      </c>
      <c r="Z49" s="42">
        <f t="shared" si="24"/>
        <v>0</v>
      </c>
      <c r="AA49" s="42">
        <f t="shared" si="24"/>
        <v>0</v>
      </c>
      <c r="AB49" s="42">
        <f t="shared" si="24"/>
        <v>0</v>
      </c>
      <c r="AC49" s="42">
        <f t="shared" si="24"/>
        <v>0</v>
      </c>
      <c r="AD49" s="42">
        <f t="shared" si="24"/>
        <v>0</v>
      </c>
      <c r="AE49" s="42">
        <f t="shared" si="24"/>
        <v>0</v>
      </c>
      <c r="AF49" s="42">
        <f t="shared" si="24"/>
        <v>0</v>
      </c>
      <c r="AG49" s="42">
        <f t="shared" si="24"/>
        <v>0</v>
      </c>
      <c r="AH49" s="42">
        <f t="shared" si="24"/>
        <v>0</v>
      </c>
      <c r="AI49" s="42">
        <f t="shared" si="24"/>
        <v>0</v>
      </c>
      <c r="AJ49" s="42">
        <f t="shared" si="24"/>
        <v>0</v>
      </c>
      <c r="AK49" s="42">
        <f t="shared" si="24"/>
        <v>0</v>
      </c>
      <c r="AL49" s="42">
        <f t="shared" si="24"/>
        <v>0</v>
      </c>
      <c r="AM49" s="42">
        <f t="shared" si="24"/>
        <v>0</v>
      </c>
      <c r="AN49" s="42">
        <f t="shared" si="24"/>
        <v>0</v>
      </c>
      <c r="AO49" s="42">
        <f t="shared" si="24"/>
        <v>0</v>
      </c>
      <c r="AP49" s="42">
        <f t="shared" si="24"/>
        <v>0</v>
      </c>
      <c r="AQ49" s="42">
        <f t="shared" si="24"/>
        <v>0</v>
      </c>
      <c r="AR49" s="42">
        <f t="shared" si="24"/>
        <v>0</v>
      </c>
      <c r="AS49" s="42">
        <f t="shared" si="24"/>
        <v>0</v>
      </c>
      <c r="AT49" s="42">
        <f t="shared" si="24"/>
        <v>0</v>
      </c>
      <c r="AU49" s="42">
        <f t="shared" si="24"/>
        <v>0</v>
      </c>
      <c r="AV49" s="42">
        <f t="shared" si="24"/>
        <v>0</v>
      </c>
      <c r="AW49" s="42">
        <f t="shared" si="24"/>
        <v>0</v>
      </c>
      <c r="AX49" s="42">
        <f t="shared" si="24"/>
        <v>0</v>
      </c>
      <c r="AY49" s="42">
        <f t="shared" si="24"/>
        <v>0</v>
      </c>
      <c r="AZ49" s="42">
        <f t="shared" si="24"/>
        <v>0</v>
      </c>
      <c r="BA49" s="42">
        <f t="shared" si="24"/>
        <v>0</v>
      </c>
      <c r="BB49" s="42">
        <f t="shared" si="24"/>
        <v>0</v>
      </c>
      <c r="BC49" s="42">
        <f t="shared" si="24"/>
        <v>0</v>
      </c>
      <c r="BD49" s="42">
        <f t="shared" si="24"/>
        <v>0</v>
      </c>
      <c r="BE49" s="42">
        <f t="shared" si="24"/>
        <v>0</v>
      </c>
      <c r="BF49" s="42">
        <f t="shared" si="24"/>
        <v>0</v>
      </c>
      <c r="BG49" s="42">
        <f t="shared" si="24"/>
        <v>0</v>
      </c>
      <c r="BH49" s="42">
        <f t="shared" si="24"/>
        <v>0</v>
      </c>
      <c r="BI49" s="42">
        <f t="shared" si="24"/>
        <v>0</v>
      </c>
      <c r="BJ49" s="42">
        <f t="shared" si="24"/>
        <v>0</v>
      </c>
      <c r="BK49" s="42">
        <f t="shared" si="24"/>
        <v>750</v>
      </c>
      <c r="BL49" s="42">
        <f t="shared" si="24"/>
        <v>600</v>
      </c>
      <c r="BM49" s="42">
        <f t="shared" si="24"/>
        <v>150</v>
      </c>
      <c r="BN49" s="42">
        <f t="shared" si="24"/>
        <v>0</v>
      </c>
    </row>
    <row r="50" spans="1:66" ht="15.75">
      <c r="A50" s="37">
        <v>1</v>
      </c>
      <c r="B50" s="40" t="s">
        <v>95</v>
      </c>
      <c r="C50" s="41">
        <f t="shared" si="3"/>
        <v>250</v>
      </c>
      <c r="D50" s="41">
        <f t="shared" si="8"/>
        <v>200</v>
      </c>
      <c r="E50" s="41">
        <f t="shared" si="9"/>
        <v>50</v>
      </c>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f>BL50+BM50+BN50</f>
        <v>250</v>
      </c>
      <c r="BL50" s="41">
        <v>200</v>
      </c>
      <c r="BM50" s="41">
        <v>50</v>
      </c>
      <c r="BN50" s="41"/>
    </row>
    <row r="51" spans="1:66" ht="15.75">
      <c r="A51" s="37">
        <v>2</v>
      </c>
      <c r="B51" s="40" t="s">
        <v>111</v>
      </c>
      <c r="C51" s="41">
        <f t="shared" si="3"/>
        <v>250</v>
      </c>
      <c r="D51" s="41">
        <f t="shared" si="8"/>
        <v>200</v>
      </c>
      <c r="E51" s="41">
        <f t="shared" si="9"/>
        <v>50</v>
      </c>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f t="shared" ref="BK51:BK52" si="25">BL51+BM51+BN51</f>
        <v>250</v>
      </c>
      <c r="BL51" s="41">
        <v>200</v>
      </c>
      <c r="BM51" s="41">
        <v>50</v>
      </c>
      <c r="BN51" s="41"/>
    </row>
    <row r="52" spans="1:66" ht="15.75">
      <c r="A52" s="37">
        <v>3</v>
      </c>
      <c r="B52" s="40" t="s">
        <v>88</v>
      </c>
      <c r="C52" s="41">
        <f t="shared" si="3"/>
        <v>250</v>
      </c>
      <c r="D52" s="41">
        <f t="shared" si="8"/>
        <v>200</v>
      </c>
      <c r="E52" s="41">
        <f>I52+Q52+U52+Y52+AC52+AG52+AK52+AO52+AS52+AW52+BA52+BE52+BI52+BM52</f>
        <v>50</v>
      </c>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f t="shared" si="25"/>
        <v>250</v>
      </c>
      <c r="BL52" s="41">
        <v>200</v>
      </c>
      <c r="BM52" s="41">
        <v>50</v>
      </c>
      <c r="BN52" s="41"/>
    </row>
  </sheetData>
  <mergeCells count="25">
    <mergeCell ref="G6:J6"/>
    <mergeCell ref="K6:N6"/>
    <mergeCell ref="BK6:BN6"/>
    <mergeCell ref="AA6:AD6"/>
    <mergeCell ref="AE6:AH6"/>
    <mergeCell ref="AI6:AL6"/>
    <mergeCell ref="AM6:AP6"/>
    <mergeCell ref="AQ6:AT6"/>
    <mergeCell ref="W6:Z6"/>
    <mergeCell ref="A1:B1"/>
    <mergeCell ref="O6:R6"/>
    <mergeCell ref="S6:V6"/>
    <mergeCell ref="A5:A7"/>
    <mergeCell ref="B5:B7"/>
    <mergeCell ref="C5:F5"/>
    <mergeCell ref="C6:C7"/>
    <mergeCell ref="D6:F6"/>
    <mergeCell ref="A3:BN3"/>
    <mergeCell ref="A2:BN2"/>
    <mergeCell ref="AU5:BN5"/>
    <mergeCell ref="AU6:AX6"/>
    <mergeCell ref="AY6:BB6"/>
    <mergeCell ref="BC6:BF6"/>
    <mergeCell ref="BG6:BJ6"/>
    <mergeCell ref="G5:AT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T151"/>
  <sheetViews>
    <sheetView zoomScale="80" zoomScaleNormal="80" workbookViewId="0">
      <pane xSplit="7" ySplit="11" topLeftCell="BC146" activePane="bottomRight" state="frozen"/>
      <selection pane="topRight" activeCell="H1" sqref="H1"/>
      <selection pane="bottomLeft" activeCell="A8" sqref="A8"/>
      <selection pane="bottomRight" activeCell="C150" sqref="C150"/>
    </sheetView>
  </sheetViews>
  <sheetFormatPr defaultColWidth="8.85546875" defaultRowHeight="15"/>
  <cols>
    <col min="1" max="1" width="8.85546875" style="61"/>
    <col min="2" max="2" width="20.7109375" style="60" customWidth="1"/>
    <col min="3" max="3" width="62.140625" style="60" customWidth="1"/>
    <col min="4" max="6" width="8.140625" style="90" customWidth="1"/>
    <col min="7" max="7" width="8.140625" style="60" customWidth="1"/>
    <col min="8" max="11" width="8.140625" style="60" hidden="1" customWidth="1"/>
    <col min="12" max="19" width="8.140625" style="60" customWidth="1"/>
    <col min="20" max="22" width="8.140625" style="90" customWidth="1"/>
    <col min="23" max="35" width="8.140625" style="60" customWidth="1"/>
    <col min="36" max="36" width="9.85546875" style="60" customWidth="1"/>
    <col min="37" max="67" width="8.140625" style="60" customWidth="1"/>
    <col min="68" max="68" width="17" style="60" customWidth="1"/>
    <col min="69" max="70" width="11.42578125" style="60" customWidth="1"/>
    <col min="71" max="71" width="11.42578125" style="61" customWidth="1"/>
    <col min="72" max="72" width="11.42578125" style="60" customWidth="1"/>
    <col min="73" max="74" width="11.42578125" style="61" customWidth="1"/>
    <col min="75" max="16384" width="8.85546875" style="61"/>
  </cols>
  <sheetData>
    <row r="1" spans="1:72">
      <c r="A1" s="147" t="s">
        <v>108</v>
      </c>
      <c r="B1" s="147"/>
      <c r="C1" s="59"/>
      <c r="D1" s="83"/>
      <c r="E1" s="83"/>
      <c r="F1" s="83"/>
      <c r="G1" s="59"/>
      <c r="H1" s="59"/>
      <c r="I1" s="59"/>
      <c r="J1" s="59"/>
      <c r="K1" s="59"/>
      <c r="L1" s="59"/>
      <c r="M1" s="59"/>
      <c r="N1" s="59"/>
      <c r="O1" s="59"/>
      <c r="P1" s="59"/>
      <c r="Q1" s="59"/>
      <c r="R1" s="59"/>
      <c r="S1" s="59"/>
      <c r="T1" s="83"/>
      <c r="U1" s="83"/>
      <c r="V1" s="83"/>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row>
    <row r="2" spans="1:72">
      <c r="A2" s="147" t="s">
        <v>33</v>
      </c>
      <c r="B2" s="147"/>
      <c r="C2" s="59"/>
      <c r="D2" s="83"/>
      <c r="E2" s="83"/>
      <c r="F2" s="83"/>
      <c r="G2" s="104"/>
      <c r="H2" s="59"/>
      <c r="I2" s="59"/>
      <c r="J2" s="59"/>
      <c r="K2" s="59"/>
      <c r="L2" s="59"/>
      <c r="M2" s="59"/>
      <c r="N2" s="59"/>
      <c r="O2" s="59"/>
      <c r="P2" s="59"/>
      <c r="Q2" s="59"/>
      <c r="R2" s="59"/>
      <c r="S2" s="59"/>
      <c r="T2" s="83"/>
      <c r="U2" s="83"/>
      <c r="V2" s="83"/>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row>
    <row r="3" spans="1:72" ht="45.75" customHeight="1">
      <c r="A3" s="151" t="s">
        <v>53</v>
      </c>
      <c r="B3" s="151"/>
      <c r="C3" s="151"/>
      <c r="D3" s="151"/>
      <c r="E3" s="79"/>
      <c r="F3" s="79"/>
      <c r="G3" s="79"/>
      <c r="H3" s="79"/>
      <c r="I3" s="79"/>
      <c r="J3" s="79"/>
      <c r="K3" s="79"/>
      <c r="L3" s="79"/>
      <c r="M3" s="79"/>
      <c r="N3" s="79"/>
      <c r="O3" s="79"/>
      <c r="P3" s="79"/>
      <c r="Q3" s="79"/>
      <c r="R3" s="79"/>
      <c r="S3" s="79"/>
      <c r="T3" s="121"/>
      <c r="U3" s="121"/>
      <c r="V3" s="121"/>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122"/>
      <c r="BQ3" s="79"/>
      <c r="BR3" s="79"/>
      <c r="BS3" s="79"/>
      <c r="BT3" s="79"/>
    </row>
    <row r="6" spans="1:72">
      <c r="G6" s="120"/>
    </row>
    <row r="9" spans="1:72">
      <c r="A9" s="148" t="s">
        <v>1</v>
      </c>
      <c r="B9" s="148" t="s">
        <v>318</v>
      </c>
      <c r="C9" s="148" t="s">
        <v>129</v>
      </c>
      <c r="D9" s="152" t="s">
        <v>37</v>
      </c>
      <c r="E9" s="152"/>
      <c r="F9" s="152"/>
      <c r="G9" s="152"/>
      <c r="H9" s="152" t="s">
        <v>41</v>
      </c>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t="s">
        <v>52</v>
      </c>
      <c r="AW9" s="152"/>
      <c r="AX9" s="152"/>
      <c r="AY9" s="152"/>
      <c r="AZ9" s="152"/>
      <c r="BA9" s="152"/>
      <c r="BB9" s="152"/>
      <c r="BC9" s="152"/>
      <c r="BD9" s="152"/>
      <c r="BE9" s="152"/>
      <c r="BF9" s="152"/>
      <c r="BG9" s="152"/>
      <c r="BH9" s="152"/>
      <c r="BI9" s="152"/>
      <c r="BJ9" s="152"/>
      <c r="BK9" s="152"/>
      <c r="BL9" s="152"/>
      <c r="BM9" s="152"/>
      <c r="BN9" s="152"/>
      <c r="BO9" s="152"/>
      <c r="BP9" s="148" t="s">
        <v>317</v>
      </c>
      <c r="BQ9" s="148" t="s">
        <v>121</v>
      </c>
      <c r="BR9" s="148" t="s">
        <v>122</v>
      </c>
      <c r="BS9" s="67" t="s">
        <v>126</v>
      </c>
      <c r="BT9" s="148" t="s">
        <v>123</v>
      </c>
    </row>
    <row r="10" spans="1:72" s="63" customFormat="1">
      <c r="A10" s="149"/>
      <c r="B10" s="149"/>
      <c r="C10" s="149"/>
      <c r="D10" s="153" t="s">
        <v>34</v>
      </c>
      <c r="E10" s="154" t="s">
        <v>38</v>
      </c>
      <c r="F10" s="154"/>
      <c r="G10" s="154"/>
      <c r="H10" s="154" t="s">
        <v>42</v>
      </c>
      <c r="I10" s="154"/>
      <c r="J10" s="154"/>
      <c r="K10" s="154"/>
      <c r="L10" s="154" t="s">
        <v>43</v>
      </c>
      <c r="M10" s="154"/>
      <c r="N10" s="154"/>
      <c r="O10" s="154"/>
      <c r="P10" s="154" t="s">
        <v>44</v>
      </c>
      <c r="Q10" s="154"/>
      <c r="R10" s="154"/>
      <c r="S10" s="154"/>
      <c r="T10" s="154" t="s">
        <v>45</v>
      </c>
      <c r="U10" s="154"/>
      <c r="V10" s="154"/>
      <c r="W10" s="154"/>
      <c r="X10" s="154" t="s">
        <v>46</v>
      </c>
      <c r="Y10" s="154"/>
      <c r="Z10" s="154"/>
      <c r="AA10" s="154"/>
      <c r="AB10" s="154" t="s">
        <v>48</v>
      </c>
      <c r="AC10" s="154"/>
      <c r="AD10" s="154"/>
      <c r="AE10" s="154"/>
      <c r="AF10" s="154" t="s">
        <v>49</v>
      </c>
      <c r="AG10" s="154"/>
      <c r="AH10" s="154"/>
      <c r="AI10" s="154"/>
      <c r="AJ10" s="154" t="s">
        <v>50</v>
      </c>
      <c r="AK10" s="154"/>
      <c r="AL10" s="154"/>
      <c r="AM10" s="154"/>
      <c r="AN10" s="154" t="s">
        <v>51</v>
      </c>
      <c r="AO10" s="154"/>
      <c r="AP10" s="154"/>
      <c r="AQ10" s="154"/>
      <c r="AR10" s="154" t="s">
        <v>35</v>
      </c>
      <c r="AS10" s="154"/>
      <c r="AT10" s="154"/>
      <c r="AU10" s="154"/>
      <c r="AV10" s="154" t="s">
        <v>42</v>
      </c>
      <c r="AW10" s="154"/>
      <c r="AX10" s="154"/>
      <c r="AY10" s="154"/>
      <c r="AZ10" s="155" t="s">
        <v>43</v>
      </c>
      <c r="BA10" s="156"/>
      <c r="BB10" s="156"/>
      <c r="BC10" s="157"/>
      <c r="BD10" s="155" t="s">
        <v>44</v>
      </c>
      <c r="BE10" s="156"/>
      <c r="BF10" s="156"/>
      <c r="BG10" s="157"/>
      <c r="BH10" s="155" t="s">
        <v>45</v>
      </c>
      <c r="BI10" s="156"/>
      <c r="BJ10" s="156"/>
      <c r="BK10" s="157"/>
      <c r="BL10" s="154" t="s">
        <v>46</v>
      </c>
      <c r="BM10" s="154"/>
      <c r="BN10" s="154"/>
      <c r="BO10" s="154"/>
      <c r="BP10" s="149"/>
      <c r="BQ10" s="149"/>
      <c r="BR10" s="149"/>
      <c r="BS10" s="67"/>
      <c r="BT10" s="149"/>
    </row>
    <row r="11" spans="1:72">
      <c r="A11" s="150"/>
      <c r="B11" s="150"/>
      <c r="C11" s="150"/>
      <c r="D11" s="153"/>
      <c r="E11" s="107" t="s">
        <v>36</v>
      </c>
      <c r="F11" s="107" t="s">
        <v>39</v>
      </c>
      <c r="G11" s="108" t="s">
        <v>40</v>
      </c>
      <c r="H11" s="108" t="s">
        <v>6</v>
      </c>
      <c r="I11" s="108" t="s">
        <v>36</v>
      </c>
      <c r="J11" s="108" t="s">
        <v>39</v>
      </c>
      <c r="K11" s="108" t="s">
        <v>40</v>
      </c>
      <c r="L11" s="108" t="s">
        <v>6</v>
      </c>
      <c r="M11" s="108" t="s">
        <v>36</v>
      </c>
      <c r="N11" s="108" t="s">
        <v>39</v>
      </c>
      <c r="O11" s="108" t="s">
        <v>40</v>
      </c>
      <c r="P11" s="108" t="s">
        <v>6</v>
      </c>
      <c r="Q11" s="108" t="s">
        <v>36</v>
      </c>
      <c r="R11" s="108" t="s">
        <v>39</v>
      </c>
      <c r="S11" s="108" t="s">
        <v>40</v>
      </c>
      <c r="T11" s="107" t="s">
        <v>6</v>
      </c>
      <c r="U11" s="107" t="s">
        <v>36</v>
      </c>
      <c r="V11" s="107" t="s">
        <v>39</v>
      </c>
      <c r="W11" s="108" t="s">
        <v>40</v>
      </c>
      <c r="X11" s="108" t="s">
        <v>6</v>
      </c>
      <c r="Y11" s="108" t="s">
        <v>36</v>
      </c>
      <c r="Z11" s="108" t="s">
        <v>39</v>
      </c>
      <c r="AA11" s="108" t="s">
        <v>40</v>
      </c>
      <c r="AB11" s="108" t="s">
        <v>6</v>
      </c>
      <c r="AC11" s="108" t="s">
        <v>36</v>
      </c>
      <c r="AD11" s="108" t="s">
        <v>39</v>
      </c>
      <c r="AE11" s="108" t="s">
        <v>40</v>
      </c>
      <c r="AF11" s="108" t="s">
        <v>6</v>
      </c>
      <c r="AG11" s="108" t="s">
        <v>36</v>
      </c>
      <c r="AH11" s="108" t="s">
        <v>39</v>
      </c>
      <c r="AI11" s="108" t="s">
        <v>40</v>
      </c>
      <c r="AJ11" s="108" t="s">
        <v>6</v>
      </c>
      <c r="AK11" s="108" t="s">
        <v>36</v>
      </c>
      <c r="AL11" s="108" t="s">
        <v>39</v>
      </c>
      <c r="AM11" s="108" t="s">
        <v>40</v>
      </c>
      <c r="AN11" s="108" t="s">
        <v>6</v>
      </c>
      <c r="AO11" s="108" t="s">
        <v>36</v>
      </c>
      <c r="AP11" s="108" t="s">
        <v>39</v>
      </c>
      <c r="AQ11" s="108" t="s">
        <v>40</v>
      </c>
      <c r="AR11" s="108" t="s">
        <v>6</v>
      </c>
      <c r="AS11" s="108" t="s">
        <v>36</v>
      </c>
      <c r="AT11" s="108" t="s">
        <v>39</v>
      </c>
      <c r="AU11" s="108" t="s">
        <v>40</v>
      </c>
      <c r="AV11" s="108" t="s">
        <v>6</v>
      </c>
      <c r="AW11" s="108" t="s">
        <v>36</v>
      </c>
      <c r="AX11" s="108" t="s">
        <v>39</v>
      </c>
      <c r="AY11" s="108" t="s">
        <v>40</v>
      </c>
      <c r="AZ11" s="108" t="s">
        <v>6</v>
      </c>
      <c r="BA11" s="108" t="s">
        <v>36</v>
      </c>
      <c r="BB11" s="108" t="s">
        <v>39</v>
      </c>
      <c r="BC11" s="108" t="s">
        <v>40</v>
      </c>
      <c r="BD11" s="108" t="s">
        <v>6</v>
      </c>
      <c r="BE11" s="108" t="s">
        <v>36</v>
      </c>
      <c r="BF11" s="108" t="s">
        <v>39</v>
      </c>
      <c r="BG11" s="108" t="s">
        <v>40</v>
      </c>
      <c r="BH11" s="108" t="s">
        <v>6</v>
      </c>
      <c r="BI11" s="108" t="s">
        <v>36</v>
      </c>
      <c r="BJ11" s="108" t="s">
        <v>39</v>
      </c>
      <c r="BK11" s="108" t="s">
        <v>40</v>
      </c>
      <c r="BL11" s="108" t="s">
        <v>6</v>
      </c>
      <c r="BM11" s="108" t="s">
        <v>36</v>
      </c>
      <c r="BN11" s="108" t="s">
        <v>39</v>
      </c>
      <c r="BO11" s="108" t="s">
        <v>40</v>
      </c>
      <c r="BP11" s="150"/>
      <c r="BQ11" s="150"/>
      <c r="BR11" s="150"/>
      <c r="BS11" s="67"/>
      <c r="BT11" s="150"/>
    </row>
    <row r="12" spans="1:72" ht="33.75" customHeight="1">
      <c r="A12" s="96"/>
      <c r="B12" s="100" t="s">
        <v>377</v>
      </c>
      <c r="C12" s="101"/>
      <c r="D12" s="109">
        <f t="shared" ref="D12:AI12" si="0">D13+D116</f>
        <v>28133</v>
      </c>
      <c r="E12" s="109">
        <f t="shared" si="0"/>
        <v>15389</v>
      </c>
      <c r="F12" s="109">
        <f t="shared" si="0"/>
        <v>11232</v>
      </c>
      <c r="G12" s="109">
        <f t="shared" si="0"/>
        <v>1512</v>
      </c>
      <c r="H12" s="109">
        <f t="shared" si="0"/>
        <v>0</v>
      </c>
      <c r="I12" s="109">
        <f t="shared" si="0"/>
        <v>0</v>
      </c>
      <c r="J12" s="109">
        <f t="shared" si="0"/>
        <v>0</v>
      </c>
      <c r="K12" s="109">
        <f t="shared" si="0"/>
        <v>0</v>
      </c>
      <c r="L12" s="109">
        <f t="shared" si="0"/>
        <v>1821</v>
      </c>
      <c r="M12" s="109">
        <f t="shared" si="0"/>
        <v>1621</v>
      </c>
      <c r="N12" s="109">
        <f t="shared" si="0"/>
        <v>200</v>
      </c>
      <c r="O12" s="109">
        <f t="shared" si="0"/>
        <v>0</v>
      </c>
      <c r="P12" s="109">
        <f t="shared" si="0"/>
        <v>17430</v>
      </c>
      <c r="Q12" s="109">
        <f t="shared" si="0"/>
        <v>11971</v>
      </c>
      <c r="R12" s="109">
        <f t="shared" si="0"/>
        <v>5348</v>
      </c>
      <c r="S12" s="109">
        <f t="shared" si="0"/>
        <v>608</v>
      </c>
      <c r="T12" s="109">
        <f t="shared" si="0"/>
        <v>2997</v>
      </c>
      <c r="U12" s="109">
        <f t="shared" si="0"/>
        <v>0</v>
      </c>
      <c r="V12" s="109">
        <f t="shared" si="0"/>
        <v>2500</v>
      </c>
      <c r="W12" s="109">
        <f t="shared" si="0"/>
        <v>0</v>
      </c>
      <c r="X12" s="109">
        <f t="shared" si="0"/>
        <v>1050</v>
      </c>
      <c r="Y12" s="109">
        <f t="shared" si="0"/>
        <v>0</v>
      </c>
      <c r="Z12" s="109">
        <f t="shared" si="0"/>
        <v>1050</v>
      </c>
      <c r="AA12" s="109">
        <f t="shared" si="0"/>
        <v>0</v>
      </c>
      <c r="AB12" s="109">
        <f t="shared" si="0"/>
        <v>1500</v>
      </c>
      <c r="AC12" s="109">
        <f t="shared" si="0"/>
        <v>0</v>
      </c>
      <c r="AD12" s="109">
        <f t="shared" si="0"/>
        <v>0</v>
      </c>
      <c r="AE12" s="109">
        <f t="shared" si="0"/>
        <v>50</v>
      </c>
      <c r="AF12" s="109">
        <f t="shared" si="0"/>
        <v>50</v>
      </c>
      <c r="AG12" s="109">
        <f t="shared" si="0"/>
        <v>0</v>
      </c>
      <c r="AH12" s="109">
        <f t="shared" si="0"/>
        <v>10</v>
      </c>
      <c r="AI12" s="109">
        <f t="shared" si="0"/>
        <v>40</v>
      </c>
      <c r="AJ12" s="109">
        <f t="shared" ref="AJ12:BO12" si="1">AJ13+AJ116</f>
        <v>2200</v>
      </c>
      <c r="AK12" s="109">
        <f t="shared" si="1"/>
        <v>700</v>
      </c>
      <c r="AL12" s="109">
        <f t="shared" si="1"/>
        <v>0</v>
      </c>
      <c r="AM12" s="109">
        <f t="shared" si="1"/>
        <v>1200</v>
      </c>
      <c r="AN12" s="109">
        <f t="shared" si="1"/>
        <v>200</v>
      </c>
      <c r="AO12" s="109">
        <f t="shared" si="1"/>
        <v>39</v>
      </c>
      <c r="AP12" s="109">
        <f t="shared" si="1"/>
        <v>161</v>
      </c>
      <c r="AQ12" s="109">
        <f t="shared" si="1"/>
        <v>0</v>
      </c>
      <c r="AR12" s="109">
        <f t="shared" si="1"/>
        <v>100</v>
      </c>
      <c r="AS12" s="109">
        <f t="shared" si="1"/>
        <v>0</v>
      </c>
      <c r="AT12" s="109">
        <f t="shared" si="1"/>
        <v>100</v>
      </c>
      <c r="AU12" s="109">
        <f t="shared" si="1"/>
        <v>0</v>
      </c>
      <c r="AV12" s="109">
        <f t="shared" si="1"/>
        <v>1500</v>
      </c>
      <c r="AW12" s="109">
        <f t="shared" si="1"/>
        <v>0</v>
      </c>
      <c r="AX12" s="109">
        <f t="shared" si="1"/>
        <v>0</v>
      </c>
      <c r="AY12" s="109">
        <f t="shared" si="1"/>
        <v>0</v>
      </c>
      <c r="AZ12" s="109">
        <f t="shared" si="1"/>
        <v>300</v>
      </c>
      <c r="BA12" s="109">
        <f t="shared" si="1"/>
        <v>0</v>
      </c>
      <c r="BB12" s="109">
        <f t="shared" si="1"/>
        <v>0</v>
      </c>
      <c r="BC12" s="109">
        <f t="shared" si="1"/>
        <v>0</v>
      </c>
      <c r="BD12" s="109">
        <f t="shared" si="1"/>
        <v>12471</v>
      </c>
      <c r="BE12" s="109">
        <f t="shared" si="1"/>
        <v>12271</v>
      </c>
      <c r="BF12" s="109">
        <f t="shared" si="1"/>
        <v>200</v>
      </c>
      <c r="BG12" s="109">
        <f t="shared" si="1"/>
        <v>0</v>
      </c>
      <c r="BH12" s="109">
        <f t="shared" si="1"/>
        <v>0</v>
      </c>
      <c r="BI12" s="109">
        <f t="shared" si="1"/>
        <v>0</v>
      </c>
      <c r="BJ12" s="109">
        <f t="shared" si="1"/>
        <v>0</v>
      </c>
      <c r="BK12" s="109">
        <f t="shared" si="1"/>
        <v>0</v>
      </c>
      <c r="BL12" s="109">
        <f t="shared" si="1"/>
        <v>285</v>
      </c>
      <c r="BM12" s="109">
        <f t="shared" si="1"/>
        <v>0</v>
      </c>
      <c r="BN12" s="109">
        <f t="shared" si="1"/>
        <v>285</v>
      </c>
      <c r="BO12" s="109">
        <f t="shared" si="1"/>
        <v>0</v>
      </c>
      <c r="BP12" s="101"/>
      <c r="BQ12" s="96"/>
      <c r="BR12" s="96"/>
      <c r="BS12" s="67"/>
      <c r="BT12" s="96"/>
    </row>
    <row r="13" spans="1:72" ht="36" customHeight="1">
      <c r="A13" s="62" t="s">
        <v>11</v>
      </c>
      <c r="B13" s="145" t="s">
        <v>124</v>
      </c>
      <c r="C13" s="146"/>
      <c r="D13" s="84">
        <f>D14+D17+D41+D67+D76+D85+D89+D95+D106+D110</f>
        <v>27348</v>
      </c>
      <c r="E13" s="84">
        <f t="shared" ref="E13:AI13" si="2">E14+E17+E41+E67+E76+E85+E89+E95+E106+E110</f>
        <v>15089</v>
      </c>
      <c r="F13" s="84">
        <f t="shared" si="2"/>
        <v>10747</v>
      </c>
      <c r="G13" s="84">
        <f t="shared" si="2"/>
        <v>1512</v>
      </c>
      <c r="H13" s="84">
        <f t="shared" si="2"/>
        <v>0</v>
      </c>
      <c r="I13" s="84">
        <f t="shared" si="2"/>
        <v>0</v>
      </c>
      <c r="J13" s="84">
        <f t="shared" si="2"/>
        <v>0</v>
      </c>
      <c r="K13" s="84">
        <f t="shared" si="2"/>
        <v>0</v>
      </c>
      <c r="L13" s="84">
        <f t="shared" si="2"/>
        <v>1821</v>
      </c>
      <c r="M13" s="84">
        <f t="shared" si="2"/>
        <v>1621</v>
      </c>
      <c r="N13" s="84">
        <f t="shared" si="2"/>
        <v>200</v>
      </c>
      <c r="O13" s="84">
        <f t="shared" si="2"/>
        <v>0</v>
      </c>
      <c r="P13" s="84">
        <f t="shared" si="2"/>
        <v>17430</v>
      </c>
      <c r="Q13" s="84">
        <f t="shared" si="2"/>
        <v>11971</v>
      </c>
      <c r="R13" s="84">
        <f t="shared" si="2"/>
        <v>5348</v>
      </c>
      <c r="S13" s="84">
        <f t="shared" si="2"/>
        <v>608</v>
      </c>
      <c r="T13" s="84">
        <f t="shared" si="2"/>
        <v>2997</v>
      </c>
      <c r="U13" s="84">
        <f t="shared" si="2"/>
        <v>0</v>
      </c>
      <c r="V13" s="84">
        <f t="shared" si="2"/>
        <v>2500</v>
      </c>
      <c r="W13" s="84">
        <f t="shared" si="2"/>
        <v>0</v>
      </c>
      <c r="X13" s="84">
        <f t="shared" si="2"/>
        <v>1050</v>
      </c>
      <c r="Y13" s="84">
        <f t="shared" si="2"/>
        <v>0</v>
      </c>
      <c r="Z13" s="84">
        <f t="shared" si="2"/>
        <v>1050</v>
      </c>
      <c r="AA13" s="84">
        <f t="shared" si="2"/>
        <v>0</v>
      </c>
      <c r="AB13" s="84">
        <f t="shared" si="2"/>
        <v>1500</v>
      </c>
      <c r="AC13" s="84">
        <f t="shared" si="2"/>
        <v>0</v>
      </c>
      <c r="AD13" s="84">
        <f t="shared" si="2"/>
        <v>0</v>
      </c>
      <c r="AE13" s="84">
        <f t="shared" si="2"/>
        <v>50</v>
      </c>
      <c r="AF13" s="84">
        <f t="shared" si="2"/>
        <v>50</v>
      </c>
      <c r="AG13" s="84">
        <f t="shared" si="2"/>
        <v>0</v>
      </c>
      <c r="AH13" s="84">
        <f t="shared" si="2"/>
        <v>10</v>
      </c>
      <c r="AI13" s="84">
        <f t="shared" si="2"/>
        <v>40</v>
      </c>
      <c r="AJ13" s="84">
        <f t="shared" ref="AJ13:BO13" si="3">AJ14+AJ17+AJ41+AJ67+AJ76+AJ85+AJ89+AJ95+AJ106+AJ110</f>
        <v>2200</v>
      </c>
      <c r="AK13" s="84">
        <f t="shared" si="3"/>
        <v>700</v>
      </c>
      <c r="AL13" s="84">
        <f t="shared" si="3"/>
        <v>0</v>
      </c>
      <c r="AM13" s="84">
        <f t="shared" si="3"/>
        <v>1200</v>
      </c>
      <c r="AN13" s="84">
        <f t="shared" si="3"/>
        <v>200</v>
      </c>
      <c r="AO13" s="84">
        <f t="shared" si="3"/>
        <v>39</v>
      </c>
      <c r="AP13" s="84">
        <f t="shared" si="3"/>
        <v>161</v>
      </c>
      <c r="AQ13" s="84">
        <f t="shared" si="3"/>
        <v>0</v>
      </c>
      <c r="AR13" s="84">
        <f t="shared" si="3"/>
        <v>100</v>
      </c>
      <c r="AS13" s="84">
        <f t="shared" si="3"/>
        <v>0</v>
      </c>
      <c r="AT13" s="84">
        <f t="shared" si="3"/>
        <v>100</v>
      </c>
      <c r="AU13" s="84">
        <f t="shared" si="3"/>
        <v>0</v>
      </c>
      <c r="AV13" s="84">
        <f t="shared" si="3"/>
        <v>0</v>
      </c>
      <c r="AW13" s="84">
        <f t="shared" si="3"/>
        <v>0</v>
      </c>
      <c r="AX13" s="84">
        <f t="shared" si="3"/>
        <v>0</v>
      </c>
      <c r="AY13" s="84">
        <f t="shared" si="3"/>
        <v>0</v>
      </c>
      <c r="AZ13" s="84">
        <f t="shared" si="3"/>
        <v>0</v>
      </c>
      <c r="BA13" s="84">
        <f t="shared" si="3"/>
        <v>0</v>
      </c>
      <c r="BB13" s="84">
        <f t="shared" si="3"/>
        <v>0</v>
      </c>
      <c r="BC13" s="84">
        <f t="shared" si="3"/>
        <v>0</v>
      </c>
      <c r="BD13" s="84">
        <f t="shared" si="3"/>
        <v>11971</v>
      </c>
      <c r="BE13" s="84">
        <f t="shared" si="3"/>
        <v>11971</v>
      </c>
      <c r="BF13" s="84">
        <f t="shared" si="3"/>
        <v>0</v>
      </c>
      <c r="BG13" s="84">
        <f t="shared" si="3"/>
        <v>0</v>
      </c>
      <c r="BH13" s="84">
        <f t="shared" si="3"/>
        <v>0</v>
      </c>
      <c r="BI13" s="84">
        <f t="shared" si="3"/>
        <v>0</v>
      </c>
      <c r="BJ13" s="84">
        <f t="shared" si="3"/>
        <v>0</v>
      </c>
      <c r="BK13" s="84">
        <f t="shared" si="3"/>
        <v>0</v>
      </c>
      <c r="BL13" s="84">
        <f t="shared" si="3"/>
        <v>0</v>
      </c>
      <c r="BM13" s="84">
        <f t="shared" si="3"/>
        <v>0</v>
      </c>
      <c r="BN13" s="84">
        <f t="shared" si="3"/>
        <v>0</v>
      </c>
      <c r="BO13" s="84">
        <f t="shared" si="3"/>
        <v>0</v>
      </c>
      <c r="BP13" s="64"/>
      <c r="BQ13" s="65"/>
      <c r="BR13" s="65"/>
      <c r="BS13" s="66"/>
      <c r="BT13" s="65"/>
    </row>
    <row r="14" spans="1:72" ht="47.25">
      <c r="A14" s="70" t="s">
        <v>12</v>
      </c>
      <c r="B14" s="70" t="s">
        <v>125</v>
      </c>
      <c r="C14" s="71" t="s">
        <v>130</v>
      </c>
      <c r="D14" s="85"/>
      <c r="E14" s="85"/>
      <c r="F14" s="85"/>
      <c r="G14" s="71"/>
      <c r="H14" s="71"/>
      <c r="I14" s="71"/>
      <c r="J14" s="71"/>
      <c r="K14" s="71"/>
      <c r="L14" s="71"/>
      <c r="M14" s="71"/>
      <c r="N14" s="71"/>
      <c r="O14" s="71"/>
      <c r="P14" s="71"/>
      <c r="Q14" s="71"/>
      <c r="R14" s="71"/>
      <c r="S14" s="71"/>
      <c r="T14" s="85"/>
      <c r="U14" s="85"/>
      <c r="V14" s="85"/>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65"/>
      <c r="BR14" s="65"/>
      <c r="BS14" s="66"/>
      <c r="BT14" s="65"/>
    </row>
    <row r="15" spans="1:72" ht="110.25" hidden="1">
      <c r="A15" s="80">
        <v>1</v>
      </c>
      <c r="B15" s="80" t="s">
        <v>127</v>
      </c>
      <c r="C15" s="71" t="s">
        <v>131</v>
      </c>
      <c r="D15" s="85"/>
      <c r="E15" s="85"/>
      <c r="F15" s="85"/>
      <c r="G15" s="71"/>
      <c r="H15" s="71"/>
      <c r="I15" s="71"/>
      <c r="J15" s="71"/>
      <c r="K15" s="71"/>
      <c r="L15" s="71"/>
      <c r="M15" s="71"/>
      <c r="N15" s="71"/>
      <c r="O15" s="71"/>
      <c r="P15" s="71"/>
      <c r="Q15" s="71"/>
      <c r="R15" s="71"/>
      <c r="S15" s="71"/>
      <c r="T15" s="85"/>
      <c r="U15" s="85"/>
      <c r="V15" s="85"/>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65" t="s">
        <v>128</v>
      </c>
      <c r="BR15" s="65"/>
      <c r="BS15" s="66" t="s">
        <v>134</v>
      </c>
      <c r="BT15" s="71" t="s">
        <v>135</v>
      </c>
    </row>
    <row r="16" spans="1:72" s="75" customFormat="1" ht="126" hidden="1">
      <c r="A16" s="72">
        <v>2</v>
      </c>
      <c r="B16" s="72" t="s">
        <v>133</v>
      </c>
      <c r="C16" s="73" t="s">
        <v>132</v>
      </c>
      <c r="D16" s="86"/>
      <c r="E16" s="86"/>
      <c r="F16" s="86"/>
      <c r="G16" s="73"/>
      <c r="H16" s="73"/>
      <c r="I16" s="73"/>
      <c r="J16" s="73"/>
      <c r="K16" s="73"/>
      <c r="L16" s="73"/>
      <c r="M16" s="73"/>
      <c r="N16" s="73"/>
      <c r="O16" s="73"/>
      <c r="P16" s="73"/>
      <c r="Q16" s="73"/>
      <c r="R16" s="73"/>
      <c r="S16" s="73"/>
      <c r="T16" s="86"/>
      <c r="U16" s="86"/>
      <c r="V16" s="86"/>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65" t="s">
        <v>128</v>
      </c>
      <c r="BR16" s="68"/>
      <c r="BS16" s="74" t="s">
        <v>134</v>
      </c>
      <c r="BT16" s="73" t="s">
        <v>135</v>
      </c>
    </row>
    <row r="17" spans="1:72" s="79" customFormat="1" ht="47.25">
      <c r="A17" s="70" t="s">
        <v>22</v>
      </c>
      <c r="B17" s="77" t="s">
        <v>136</v>
      </c>
      <c r="C17" s="77" t="s">
        <v>137</v>
      </c>
      <c r="D17" s="87">
        <f>D23+D24+D30+D31+D32+D34+D36+D37+D38+D39+D40</f>
        <v>1821</v>
      </c>
      <c r="E17" s="87">
        <f t="shared" ref="E17:BO17" si="4">E23+E24+E30+E31+E32+E34+E36+E37+E38+E39+E40</f>
        <v>1621</v>
      </c>
      <c r="F17" s="87">
        <f t="shared" si="4"/>
        <v>200</v>
      </c>
      <c r="G17" s="87">
        <f t="shared" si="4"/>
        <v>0</v>
      </c>
      <c r="H17" s="87">
        <f t="shared" si="4"/>
        <v>0</v>
      </c>
      <c r="I17" s="87">
        <f t="shared" si="4"/>
        <v>0</v>
      </c>
      <c r="J17" s="87">
        <f t="shared" si="4"/>
        <v>0</v>
      </c>
      <c r="K17" s="87">
        <f t="shared" si="4"/>
        <v>0</v>
      </c>
      <c r="L17" s="87">
        <f t="shared" si="4"/>
        <v>1821</v>
      </c>
      <c r="M17" s="87">
        <f t="shared" si="4"/>
        <v>1621</v>
      </c>
      <c r="N17" s="87">
        <f t="shared" si="4"/>
        <v>200</v>
      </c>
      <c r="O17" s="87">
        <f t="shared" si="4"/>
        <v>0</v>
      </c>
      <c r="P17" s="87">
        <f t="shared" si="4"/>
        <v>0</v>
      </c>
      <c r="Q17" s="87">
        <f t="shared" si="4"/>
        <v>0</v>
      </c>
      <c r="R17" s="87">
        <f t="shared" si="4"/>
        <v>0</v>
      </c>
      <c r="S17" s="87">
        <f t="shared" si="4"/>
        <v>0</v>
      </c>
      <c r="T17" s="87">
        <f t="shared" si="4"/>
        <v>0</v>
      </c>
      <c r="U17" s="87">
        <f t="shared" si="4"/>
        <v>0</v>
      </c>
      <c r="V17" s="87">
        <f t="shared" si="4"/>
        <v>0</v>
      </c>
      <c r="W17" s="87">
        <f t="shared" si="4"/>
        <v>0</v>
      </c>
      <c r="X17" s="87">
        <f t="shared" si="4"/>
        <v>0</v>
      </c>
      <c r="Y17" s="87">
        <f t="shared" si="4"/>
        <v>0</v>
      </c>
      <c r="Z17" s="87">
        <f t="shared" si="4"/>
        <v>0</v>
      </c>
      <c r="AA17" s="87">
        <f t="shared" si="4"/>
        <v>0</v>
      </c>
      <c r="AB17" s="87">
        <f t="shared" si="4"/>
        <v>0</v>
      </c>
      <c r="AC17" s="87">
        <f t="shared" si="4"/>
        <v>0</v>
      </c>
      <c r="AD17" s="87">
        <f t="shared" si="4"/>
        <v>0</v>
      </c>
      <c r="AE17" s="87">
        <f t="shared" si="4"/>
        <v>0</v>
      </c>
      <c r="AF17" s="87">
        <f t="shared" si="4"/>
        <v>0</v>
      </c>
      <c r="AG17" s="87">
        <f t="shared" si="4"/>
        <v>0</v>
      </c>
      <c r="AH17" s="87">
        <f t="shared" si="4"/>
        <v>0</v>
      </c>
      <c r="AI17" s="87">
        <f t="shared" si="4"/>
        <v>0</v>
      </c>
      <c r="AJ17" s="87">
        <f t="shared" si="4"/>
        <v>0</v>
      </c>
      <c r="AK17" s="87">
        <f t="shared" si="4"/>
        <v>0</v>
      </c>
      <c r="AL17" s="87">
        <f t="shared" si="4"/>
        <v>0</v>
      </c>
      <c r="AM17" s="87">
        <f t="shared" si="4"/>
        <v>0</v>
      </c>
      <c r="AN17" s="87">
        <f t="shared" si="4"/>
        <v>0</v>
      </c>
      <c r="AO17" s="87">
        <f t="shared" si="4"/>
        <v>0</v>
      </c>
      <c r="AP17" s="87">
        <f t="shared" si="4"/>
        <v>0</v>
      </c>
      <c r="AQ17" s="87">
        <f t="shared" si="4"/>
        <v>0</v>
      </c>
      <c r="AR17" s="87">
        <f t="shared" si="4"/>
        <v>0</v>
      </c>
      <c r="AS17" s="87">
        <f t="shared" si="4"/>
        <v>0</v>
      </c>
      <c r="AT17" s="87">
        <f t="shared" si="4"/>
        <v>0</v>
      </c>
      <c r="AU17" s="87">
        <f t="shared" si="4"/>
        <v>0</v>
      </c>
      <c r="AV17" s="87">
        <f t="shared" si="4"/>
        <v>0</v>
      </c>
      <c r="AW17" s="87">
        <f t="shared" si="4"/>
        <v>0</v>
      </c>
      <c r="AX17" s="87">
        <f t="shared" si="4"/>
        <v>0</v>
      </c>
      <c r="AY17" s="87">
        <f t="shared" si="4"/>
        <v>0</v>
      </c>
      <c r="AZ17" s="87">
        <f t="shared" si="4"/>
        <v>0</v>
      </c>
      <c r="BA17" s="87">
        <f t="shared" si="4"/>
        <v>0</v>
      </c>
      <c r="BB17" s="87">
        <f t="shared" si="4"/>
        <v>0</v>
      </c>
      <c r="BC17" s="87">
        <f t="shared" si="4"/>
        <v>0</v>
      </c>
      <c r="BD17" s="87">
        <f t="shared" si="4"/>
        <v>0</v>
      </c>
      <c r="BE17" s="87">
        <f t="shared" si="4"/>
        <v>0</v>
      </c>
      <c r="BF17" s="87">
        <f t="shared" si="4"/>
        <v>0</v>
      </c>
      <c r="BG17" s="87">
        <f t="shared" si="4"/>
        <v>0</v>
      </c>
      <c r="BH17" s="87">
        <f t="shared" si="4"/>
        <v>0</v>
      </c>
      <c r="BI17" s="87">
        <f t="shared" si="4"/>
        <v>0</v>
      </c>
      <c r="BJ17" s="87">
        <f t="shared" si="4"/>
        <v>0</v>
      </c>
      <c r="BK17" s="87">
        <f t="shared" si="4"/>
        <v>0</v>
      </c>
      <c r="BL17" s="87">
        <f t="shared" si="4"/>
        <v>0</v>
      </c>
      <c r="BM17" s="87">
        <f t="shared" si="4"/>
        <v>0</v>
      </c>
      <c r="BN17" s="87">
        <f t="shared" si="4"/>
        <v>0</v>
      </c>
      <c r="BO17" s="87">
        <f t="shared" si="4"/>
        <v>0</v>
      </c>
      <c r="BP17" s="77"/>
      <c r="BQ17" s="69"/>
      <c r="BR17" s="69"/>
      <c r="BS17" s="78"/>
      <c r="BT17" s="69"/>
    </row>
    <row r="18" spans="1:72" ht="135" hidden="1" customHeight="1">
      <c r="A18" s="80">
        <v>1</v>
      </c>
      <c r="B18" s="72" t="s">
        <v>127</v>
      </c>
      <c r="C18" s="73" t="s">
        <v>138</v>
      </c>
      <c r="D18" s="86"/>
      <c r="E18" s="86"/>
      <c r="F18" s="86"/>
      <c r="G18" s="73"/>
      <c r="H18" s="73"/>
      <c r="I18" s="73"/>
      <c r="J18" s="73"/>
      <c r="K18" s="73"/>
      <c r="L18" s="73"/>
      <c r="M18" s="73"/>
      <c r="N18" s="73"/>
      <c r="O18" s="73"/>
      <c r="P18" s="73"/>
      <c r="Q18" s="73"/>
      <c r="R18" s="73"/>
      <c r="S18" s="73"/>
      <c r="T18" s="86"/>
      <c r="U18" s="86"/>
      <c r="V18" s="86"/>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65" t="s">
        <v>128</v>
      </c>
      <c r="BR18" s="65" t="s">
        <v>139</v>
      </c>
      <c r="BS18" s="74" t="s">
        <v>134</v>
      </c>
      <c r="BT18" s="73" t="s">
        <v>135</v>
      </c>
    </row>
    <row r="19" spans="1:72" ht="157.5" hidden="1">
      <c r="A19" s="80">
        <v>2</v>
      </c>
      <c r="B19" s="72" t="s">
        <v>133</v>
      </c>
      <c r="C19" s="73" t="s">
        <v>140</v>
      </c>
      <c r="D19" s="86"/>
      <c r="E19" s="86"/>
      <c r="F19" s="86"/>
      <c r="G19" s="73"/>
      <c r="H19" s="73"/>
      <c r="I19" s="73"/>
      <c r="J19" s="73"/>
      <c r="K19" s="73"/>
      <c r="L19" s="73"/>
      <c r="M19" s="73"/>
      <c r="N19" s="73"/>
      <c r="O19" s="73"/>
      <c r="P19" s="73"/>
      <c r="Q19" s="73"/>
      <c r="R19" s="73"/>
      <c r="S19" s="73"/>
      <c r="T19" s="86"/>
      <c r="U19" s="86"/>
      <c r="V19" s="86"/>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65" t="s">
        <v>128</v>
      </c>
      <c r="BR19" s="65" t="s">
        <v>142</v>
      </c>
      <c r="BS19" s="74"/>
      <c r="BT19" s="73" t="s">
        <v>141</v>
      </c>
    </row>
    <row r="20" spans="1:72" ht="157.5" hidden="1">
      <c r="A20" s="70">
        <v>3</v>
      </c>
      <c r="B20" s="72" t="s">
        <v>143</v>
      </c>
      <c r="C20" s="73" t="s">
        <v>144</v>
      </c>
      <c r="D20" s="86"/>
      <c r="E20" s="86"/>
      <c r="F20" s="86"/>
      <c r="G20" s="73"/>
      <c r="H20" s="73"/>
      <c r="I20" s="73"/>
      <c r="J20" s="73"/>
      <c r="K20" s="73"/>
      <c r="L20" s="73"/>
      <c r="M20" s="73"/>
      <c r="N20" s="73"/>
      <c r="O20" s="73"/>
      <c r="P20" s="73"/>
      <c r="Q20" s="73"/>
      <c r="R20" s="73"/>
      <c r="S20" s="73"/>
      <c r="T20" s="86"/>
      <c r="U20" s="86"/>
      <c r="V20" s="86"/>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65" t="s">
        <v>128</v>
      </c>
      <c r="BR20" s="65" t="s">
        <v>142</v>
      </c>
      <c r="BS20" s="74"/>
      <c r="BT20" s="73" t="s">
        <v>141</v>
      </c>
    </row>
    <row r="21" spans="1:72" ht="173.25" hidden="1">
      <c r="A21" s="70"/>
      <c r="B21" s="70"/>
      <c r="C21" s="80" t="s">
        <v>146</v>
      </c>
      <c r="D21" s="88"/>
      <c r="E21" s="88"/>
      <c r="F21" s="88"/>
      <c r="G21" s="80"/>
      <c r="H21" s="80"/>
      <c r="I21" s="80"/>
      <c r="J21" s="80"/>
      <c r="K21" s="80"/>
      <c r="L21" s="80"/>
      <c r="M21" s="80"/>
      <c r="N21" s="80"/>
      <c r="O21" s="80"/>
      <c r="P21" s="80"/>
      <c r="Q21" s="80"/>
      <c r="R21" s="80"/>
      <c r="S21" s="80"/>
      <c r="T21" s="88"/>
      <c r="U21" s="88"/>
      <c r="V21" s="88"/>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65" t="s">
        <v>128</v>
      </c>
      <c r="BR21" s="65" t="s">
        <v>142</v>
      </c>
      <c r="BS21" s="66" t="s">
        <v>145</v>
      </c>
      <c r="BT21" s="73" t="s">
        <v>149</v>
      </c>
    </row>
    <row r="22" spans="1:72" ht="173.25" hidden="1">
      <c r="A22" s="70"/>
      <c r="B22" s="70"/>
      <c r="C22" s="80" t="s">
        <v>147</v>
      </c>
      <c r="D22" s="88"/>
      <c r="E22" s="88"/>
      <c r="F22" s="88"/>
      <c r="G22" s="80"/>
      <c r="H22" s="80"/>
      <c r="I22" s="80"/>
      <c r="J22" s="80"/>
      <c r="K22" s="80"/>
      <c r="L22" s="80"/>
      <c r="M22" s="80"/>
      <c r="N22" s="80"/>
      <c r="O22" s="80"/>
      <c r="P22" s="80"/>
      <c r="Q22" s="80"/>
      <c r="R22" s="80"/>
      <c r="S22" s="80"/>
      <c r="T22" s="88"/>
      <c r="U22" s="88"/>
      <c r="V22" s="88"/>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65" t="s">
        <v>128</v>
      </c>
      <c r="BR22" s="65" t="s">
        <v>142</v>
      </c>
      <c r="BS22" s="66" t="s">
        <v>148</v>
      </c>
      <c r="BT22" s="73" t="s">
        <v>150</v>
      </c>
    </row>
    <row r="23" spans="1:72" ht="33" hidden="1" customHeight="1">
      <c r="A23" s="80">
        <v>4</v>
      </c>
      <c r="B23" s="80" t="s">
        <v>58</v>
      </c>
      <c r="C23" s="71" t="s">
        <v>151</v>
      </c>
      <c r="D23" s="85"/>
      <c r="E23" s="85"/>
      <c r="F23" s="85"/>
      <c r="G23" s="71"/>
      <c r="H23" s="71"/>
      <c r="I23" s="71"/>
      <c r="J23" s="71"/>
      <c r="K23" s="71"/>
      <c r="L23" s="71"/>
      <c r="M23" s="71"/>
      <c r="N23" s="71"/>
      <c r="O23" s="71"/>
      <c r="P23" s="71"/>
      <c r="Q23" s="71"/>
      <c r="R23" s="71"/>
      <c r="S23" s="71"/>
      <c r="T23" s="85"/>
      <c r="U23" s="85"/>
      <c r="V23" s="85"/>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65" t="s">
        <v>128</v>
      </c>
      <c r="BR23" s="65" t="s">
        <v>142</v>
      </c>
      <c r="BS23" s="66"/>
      <c r="BT23" s="65" t="s">
        <v>159</v>
      </c>
    </row>
    <row r="24" spans="1:72" ht="97.5" hidden="1" customHeight="1">
      <c r="A24" s="80">
        <v>5</v>
      </c>
      <c r="B24" s="80" t="s">
        <v>153</v>
      </c>
      <c r="C24" s="71" t="s">
        <v>152</v>
      </c>
      <c r="D24" s="85">
        <f>SUM(D25:D29)</f>
        <v>0</v>
      </c>
      <c r="E24" s="85">
        <f t="shared" ref="E24:BO24" si="5">SUM(E25:E29)</f>
        <v>0</v>
      </c>
      <c r="F24" s="85">
        <f t="shared" si="5"/>
        <v>0</v>
      </c>
      <c r="G24" s="85">
        <f t="shared" si="5"/>
        <v>0</v>
      </c>
      <c r="H24" s="85">
        <f t="shared" si="5"/>
        <v>0</v>
      </c>
      <c r="I24" s="85">
        <f t="shared" si="5"/>
        <v>0</v>
      </c>
      <c r="J24" s="85">
        <f t="shared" si="5"/>
        <v>0</v>
      </c>
      <c r="K24" s="85">
        <f t="shared" si="5"/>
        <v>0</v>
      </c>
      <c r="L24" s="85">
        <f t="shared" si="5"/>
        <v>0</v>
      </c>
      <c r="M24" s="85">
        <f t="shared" si="5"/>
        <v>0</v>
      </c>
      <c r="N24" s="85">
        <f t="shared" si="5"/>
        <v>0</v>
      </c>
      <c r="O24" s="85">
        <f t="shared" si="5"/>
        <v>0</v>
      </c>
      <c r="P24" s="85">
        <f t="shared" si="5"/>
        <v>0</v>
      </c>
      <c r="Q24" s="85">
        <f t="shared" si="5"/>
        <v>0</v>
      </c>
      <c r="R24" s="85">
        <f t="shared" si="5"/>
        <v>0</v>
      </c>
      <c r="S24" s="85">
        <f t="shared" si="5"/>
        <v>0</v>
      </c>
      <c r="T24" s="85">
        <f t="shared" si="5"/>
        <v>0</v>
      </c>
      <c r="U24" s="85">
        <f t="shared" si="5"/>
        <v>0</v>
      </c>
      <c r="V24" s="85">
        <f t="shared" si="5"/>
        <v>0</v>
      </c>
      <c r="W24" s="85">
        <f t="shared" si="5"/>
        <v>0</v>
      </c>
      <c r="X24" s="85">
        <f t="shared" si="5"/>
        <v>0</v>
      </c>
      <c r="Y24" s="85">
        <f t="shared" si="5"/>
        <v>0</v>
      </c>
      <c r="Z24" s="85">
        <f t="shared" si="5"/>
        <v>0</v>
      </c>
      <c r="AA24" s="85">
        <f t="shared" si="5"/>
        <v>0</v>
      </c>
      <c r="AB24" s="85">
        <f t="shared" si="5"/>
        <v>0</v>
      </c>
      <c r="AC24" s="85">
        <f t="shared" si="5"/>
        <v>0</v>
      </c>
      <c r="AD24" s="85">
        <f t="shared" si="5"/>
        <v>0</v>
      </c>
      <c r="AE24" s="85">
        <f t="shared" si="5"/>
        <v>0</v>
      </c>
      <c r="AF24" s="85">
        <f t="shared" si="5"/>
        <v>0</v>
      </c>
      <c r="AG24" s="85">
        <f t="shared" si="5"/>
        <v>0</v>
      </c>
      <c r="AH24" s="85">
        <f t="shared" si="5"/>
        <v>0</v>
      </c>
      <c r="AI24" s="85">
        <f t="shared" si="5"/>
        <v>0</v>
      </c>
      <c r="AJ24" s="85">
        <f t="shared" si="5"/>
        <v>0</v>
      </c>
      <c r="AK24" s="85">
        <f t="shared" si="5"/>
        <v>0</v>
      </c>
      <c r="AL24" s="85">
        <f t="shared" si="5"/>
        <v>0</v>
      </c>
      <c r="AM24" s="85">
        <f t="shared" si="5"/>
        <v>0</v>
      </c>
      <c r="AN24" s="85">
        <f t="shared" si="5"/>
        <v>0</v>
      </c>
      <c r="AO24" s="85">
        <f t="shared" si="5"/>
        <v>0</v>
      </c>
      <c r="AP24" s="85">
        <f t="shared" si="5"/>
        <v>0</v>
      </c>
      <c r="AQ24" s="85">
        <f t="shared" si="5"/>
        <v>0</v>
      </c>
      <c r="AR24" s="85">
        <f t="shared" si="5"/>
        <v>0</v>
      </c>
      <c r="AS24" s="85">
        <f t="shared" si="5"/>
        <v>0</v>
      </c>
      <c r="AT24" s="85">
        <f t="shared" si="5"/>
        <v>0</v>
      </c>
      <c r="AU24" s="85">
        <f t="shared" si="5"/>
        <v>0</v>
      </c>
      <c r="AV24" s="85">
        <f t="shared" si="5"/>
        <v>0</v>
      </c>
      <c r="AW24" s="85">
        <f t="shared" si="5"/>
        <v>0</v>
      </c>
      <c r="AX24" s="85">
        <f t="shared" si="5"/>
        <v>0</v>
      </c>
      <c r="AY24" s="85">
        <f t="shared" si="5"/>
        <v>0</v>
      </c>
      <c r="AZ24" s="85">
        <f t="shared" si="5"/>
        <v>0</v>
      </c>
      <c r="BA24" s="85">
        <f t="shared" si="5"/>
        <v>0</v>
      </c>
      <c r="BB24" s="85">
        <f t="shared" si="5"/>
        <v>0</v>
      </c>
      <c r="BC24" s="85">
        <f t="shared" si="5"/>
        <v>0</v>
      </c>
      <c r="BD24" s="85">
        <f t="shared" si="5"/>
        <v>0</v>
      </c>
      <c r="BE24" s="85">
        <f t="shared" si="5"/>
        <v>0</v>
      </c>
      <c r="BF24" s="85">
        <f t="shared" si="5"/>
        <v>0</v>
      </c>
      <c r="BG24" s="85">
        <f t="shared" si="5"/>
        <v>0</v>
      </c>
      <c r="BH24" s="85">
        <f t="shared" si="5"/>
        <v>0</v>
      </c>
      <c r="BI24" s="85">
        <f t="shared" si="5"/>
        <v>0</v>
      </c>
      <c r="BJ24" s="85">
        <f t="shared" si="5"/>
        <v>0</v>
      </c>
      <c r="BK24" s="85">
        <f t="shared" si="5"/>
        <v>0</v>
      </c>
      <c r="BL24" s="85">
        <f t="shared" si="5"/>
        <v>0</v>
      </c>
      <c r="BM24" s="85">
        <f t="shared" si="5"/>
        <v>0</v>
      </c>
      <c r="BN24" s="85">
        <f t="shared" si="5"/>
        <v>0</v>
      </c>
      <c r="BO24" s="85">
        <f t="shared" si="5"/>
        <v>0</v>
      </c>
      <c r="BP24" s="71"/>
      <c r="BQ24" s="65" t="s">
        <v>154</v>
      </c>
      <c r="BR24" s="65" t="s">
        <v>155</v>
      </c>
      <c r="BS24" s="66"/>
      <c r="BT24" s="65" t="s">
        <v>156</v>
      </c>
    </row>
    <row r="25" spans="1:72" s="75" customFormat="1" ht="47.25" hidden="1">
      <c r="A25" s="72"/>
      <c r="B25" s="72" t="s">
        <v>319</v>
      </c>
      <c r="C25" s="73" t="s">
        <v>320</v>
      </c>
      <c r="D25" s="86"/>
      <c r="E25" s="86"/>
      <c r="F25" s="86"/>
      <c r="G25" s="73"/>
      <c r="H25" s="73"/>
      <c r="I25" s="73"/>
      <c r="J25" s="73"/>
      <c r="K25" s="73"/>
      <c r="L25" s="86"/>
      <c r="M25" s="73"/>
      <c r="N25" s="73"/>
      <c r="O25" s="73"/>
      <c r="P25" s="73"/>
      <c r="Q25" s="73"/>
      <c r="R25" s="73"/>
      <c r="S25" s="73"/>
      <c r="T25" s="86"/>
      <c r="U25" s="86"/>
      <c r="V25" s="86"/>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68"/>
      <c r="BR25" s="68"/>
      <c r="BS25" s="74"/>
      <c r="BT25" s="68"/>
    </row>
    <row r="26" spans="1:72" s="75" customFormat="1" ht="31.5" hidden="1">
      <c r="A26" s="72"/>
      <c r="B26" s="72" t="s">
        <v>322</v>
      </c>
      <c r="C26" s="73" t="s">
        <v>321</v>
      </c>
      <c r="D26" s="86"/>
      <c r="E26" s="86"/>
      <c r="F26" s="86"/>
      <c r="G26" s="73"/>
      <c r="H26" s="73"/>
      <c r="I26" s="73"/>
      <c r="J26" s="73"/>
      <c r="K26" s="73"/>
      <c r="L26" s="86"/>
      <c r="M26" s="73"/>
      <c r="N26" s="73"/>
      <c r="O26" s="73"/>
      <c r="P26" s="73"/>
      <c r="Q26" s="73"/>
      <c r="R26" s="73"/>
      <c r="S26" s="73"/>
      <c r="T26" s="86"/>
      <c r="U26" s="86"/>
      <c r="V26" s="86"/>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68"/>
      <c r="BR26" s="68"/>
      <c r="BS26" s="74"/>
      <c r="BT26" s="68"/>
    </row>
    <row r="27" spans="1:72" s="75" customFormat="1" ht="31.5" hidden="1">
      <c r="A27" s="72"/>
      <c r="B27" s="72" t="s">
        <v>323</v>
      </c>
      <c r="C27" s="73" t="s">
        <v>321</v>
      </c>
      <c r="D27" s="86"/>
      <c r="E27" s="86"/>
      <c r="F27" s="86"/>
      <c r="G27" s="73"/>
      <c r="H27" s="73"/>
      <c r="I27" s="73"/>
      <c r="J27" s="73"/>
      <c r="K27" s="73"/>
      <c r="L27" s="86"/>
      <c r="M27" s="73"/>
      <c r="N27" s="73"/>
      <c r="O27" s="73"/>
      <c r="P27" s="73"/>
      <c r="Q27" s="73"/>
      <c r="R27" s="73"/>
      <c r="S27" s="73"/>
      <c r="T27" s="86"/>
      <c r="U27" s="86"/>
      <c r="V27" s="86"/>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68"/>
      <c r="BR27" s="68"/>
      <c r="BS27" s="74"/>
      <c r="BT27" s="68"/>
    </row>
    <row r="28" spans="1:72" s="75" customFormat="1" ht="30" hidden="1">
      <c r="A28" s="72"/>
      <c r="B28" s="72" t="s">
        <v>324</v>
      </c>
      <c r="C28" s="73"/>
      <c r="D28" s="86"/>
      <c r="E28" s="86"/>
      <c r="F28" s="86"/>
      <c r="G28" s="73"/>
      <c r="H28" s="73"/>
      <c r="I28" s="73"/>
      <c r="J28" s="73"/>
      <c r="K28" s="73"/>
      <c r="L28" s="73"/>
      <c r="M28" s="73"/>
      <c r="N28" s="73"/>
      <c r="O28" s="73"/>
      <c r="P28" s="73"/>
      <c r="Q28" s="73"/>
      <c r="R28" s="73"/>
      <c r="S28" s="73"/>
      <c r="T28" s="86"/>
      <c r="U28" s="86"/>
      <c r="V28" s="86"/>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68"/>
      <c r="BR28" s="68"/>
      <c r="BS28" s="74"/>
      <c r="BT28" s="68"/>
    </row>
    <row r="29" spans="1:72" s="75" customFormat="1" ht="30" hidden="1">
      <c r="A29" s="72"/>
      <c r="B29" s="72" t="s">
        <v>325</v>
      </c>
      <c r="C29" s="73"/>
      <c r="D29" s="86"/>
      <c r="E29" s="86"/>
      <c r="F29" s="86"/>
      <c r="G29" s="73"/>
      <c r="H29" s="73"/>
      <c r="I29" s="73"/>
      <c r="J29" s="73"/>
      <c r="K29" s="73"/>
      <c r="L29" s="73"/>
      <c r="M29" s="73"/>
      <c r="N29" s="73"/>
      <c r="O29" s="73"/>
      <c r="P29" s="73"/>
      <c r="Q29" s="73"/>
      <c r="R29" s="73"/>
      <c r="S29" s="73"/>
      <c r="T29" s="86"/>
      <c r="U29" s="86"/>
      <c r="V29" s="86"/>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68"/>
      <c r="BR29" s="68"/>
      <c r="BS29" s="74"/>
      <c r="BT29" s="68"/>
    </row>
    <row r="30" spans="1:72" ht="110.25" hidden="1">
      <c r="A30" s="80">
        <v>6</v>
      </c>
      <c r="B30" s="80" t="s">
        <v>158</v>
      </c>
      <c r="C30" s="71" t="s">
        <v>157</v>
      </c>
      <c r="D30" s="85"/>
      <c r="E30" s="85"/>
      <c r="F30" s="85"/>
      <c r="G30" s="71"/>
      <c r="H30" s="71"/>
      <c r="I30" s="71"/>
      <c r="J30" s="71"/>
      <c r="K30" s="71"/>
      <c r="L30" s="71"/>
      <c r="M30" s="71"/>
      <c r="N30" s="71"/>
      <c r="O30" s="71"/>
      <c r="P30" s="71"/>
      <c r="Q30" s="71"/>
      <c r="R30" s="71"/>
      <c r="S30" s="71"/>
      <c r="T30" s="85"/>
      <c r="U30" s="85"/>
      <c r="V30" s="85"/>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65" t="s">
        <v>128</v>
      </c>
      <c r="BR30" s="65" t="s">
        <v>142</v>
      </c>
      <c r="BS30" s="66"/>
      <c r="BT30" s="65" t="s">
        <v>159</v>
      </c>
    </row>
    <row r="31" spans="1:72" ht="157.5" hidden="1">
      <c r="A31" s="80">
        <v>7</v>
      </c>
      <c r="B31" s="71" t="s">
        <v>160</v>
      </c>
      <c r="C31" s="71" t="s">
        <v>161</v>
      </c>
      <c r="D31" s="85"/>
      <c r="E31" s="85"/>
      <c r="F31" s="85"/>
      <c r="G31" s="71"/>
      <c r="H31" s="71"/>
      <c r="I31" s="71"/>
      <c r="J31" s="71"/>
      <c r="K31" s="71"/>
      <c r="L31" s="71"/>
      <c r="M31" s="71"/>
      <c r="N31" s="71"/>
      <c r="O31" s="71"/>
      <c r="P31" s="71"/>
      <c r="Q31" s="71"/>
      <c r="R31" s="71"/>
      <c r="S31" s="71"/>
      <c r="T31" s="85"/>
      <c r="U31" s="85"/>
      <c r="V31" s="85"/>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65" t="s">
        <v>128</v>
      </c>
      <c r="BR31" s="65" t="s">
        <v>142</v>
      </c>
      <c r="BS31" s="66" t="s">
        <v>145</v>
      </c>
      <c r="BT31" s="71" t="s">
        <v>149</v>
      </c>
    </row>
    <row r="32" spans="1:72" ht="63">
      <c r="A32" s="80">
        <v>8</v>
      </c>
      <c r="B32" s="71" t="s">
        <v>163</v>
      </c>
      <c r="C32" s="71" t="s">
        <v>162</v>
      </c>
      <c r="D32" s="85">
        <f>D33</f>
        <v>1000</v>
      </c>
      <c r="E32" s="85">
        <f t="shared" ref="E32:BO32" si="6">E33</f>
        <v>1000</v>
      </c>
      <c r="F32" s="85">
        <f t="shared" si="6"/>
        <v>0</v>
      </c>
      <c r="G32" s="85">
        <f t="shared" si="6"/>
        <v>0</v>
      </c>
      <c r="H32" s="85">
        <f t="shared" si="6"/>
        <v>0</v>
      </c>
      <c r="I32" s="85">
        <f t="shared" si="6"/>
        <v>0</v>
      </c>
      <c r="J32" s="85">
        <f t="shared" si="6"/>
        <v>0</v>
      </c>
      <c r="K32" s="85">
        <f t="shared" si="6"/>
        <v>0</v>
      </c>
      <c r="L32" s="85">
        <f t="shared" si="6"/>
        <v>1000</v>
      </c>
      <c r="M32" s="85">
        <f t="shared" si="6"/>
        <v>1000</v>
      </c>
      <c r="N32" s="85">
        <f t="shared" si="6"/>
        <v>0</v>
      </c>
      <c r="O32" s="85">
        <f t="shared" si="6"/>
        <v>0</v>
      </c>
      <c r="P32" s="85">
        <f t="shared" si="6"/>
        <v>0</v>
      </c>
      <c r="Q32" s="85">
        <f t="shared" si="6"/>
        <v>0</v>
      </c>
      <c r="R32" s="85">
        <f t="shared" si="6"/>
        <v>0</v>
      </c>
      <c r="S32" s="85">
        <f t="shared" si="6"/>
        <v>0</v>
      </c>
      <c r="T32" s="85">
        <f t="shared" si="6"/>
        <v>0</v>
      </c>
      <c r="U32" s="85">
        <f t="shared" si="6"/>
        <v>0</v>
      </c>
      <c r="V32" s="85">
        <f t="shared" si="6"/>
        <v>0</v>
      </c>
      <c r="W32" s="85">
        <f t="shared" si="6"/>
        <v>0</v>
      </c>
      <c r="X32" s="85">
        <f t="shared" si="6"/>
        <v>0</v>
      </c>
      <c r="Y32" s="85">
        <f t="shared" si="6"/>
        <v>0</v>
      </c>
      <c r="Z32" s="85">
        <f t="shared" si="6"/>
        <v>0</v>
      </c>
      <c r="AA32" s="85">
        <f t="shared" si="6"/>
        <v>0</v>
      </c>
      <c r="AB32" s="85">
        <f t="shared" si="6"/>
        <v>0</v>
      </c>
      <c r="AC32" s="85">
        <f t="shared" si="6"/>
        <v>0</v>
      </c>
      <c r="AD32" s="85">
        <f t="shared" si="6"/>
        <v>0</v>
      </c>
      <c r="AE32" s="85">
        <f t="shared" si="6"/>
        <v>0</v>
      </c>
      <c r="AF32" s="85">
        <f t="shared" si="6"/>
        <v>0</v>
      </c>
      <c r="AG32" s="85">
        <f t="shared" si="6"/>
        <v>0</v>
      </c>
      <c r="AH32" s="85">
        <f t="shared" si="6"/>
        <v>0</v>
      </c>
      <c r="AI32" s="85">
        <f t="shared" si="6"/>
        <v>0</v>
      </c>
      <c r="AJ32" s="85">
        <f t="shared" si="6"/>
        <v>0</v>
      </c>
      <c r="AK32" s="85">
        <f t="shared" si="6"/>
        <v>0</v>
      </c>
      <c r="AL32" s="85">
        <f t="shared" si="6"/>
        <v>0</v>
      </c>
      <c r="AM32" s="85">
        <f t="shared" si="6"/>
        <v>0</v>
      </c>
      <c r="AN32" s="85">
        <f t="shared" si="6"/>
        <v>0</v>
      </c>
      <c r="AO32" s="85">
        <f t="shared" si="6"/>
        <v>0</v>
      </c>
      <c r="AP32" s="85">
        <f t="shared" si="6"/>
        <v>0</v>
      </c>
      <c r="AQ32" s="85">
        <f t="shared" si="6"/>
        <v>0</v>
      </c>
      <c r="AR32" s="85">
        <f t="shared" si="6"/>
        <v>0</v>
      </c>
      <c r="AS32" s="85">
        <f t="shared" si="6"/>
        <v>0</v>
      </c>
      <c r="AT32" s="85">
        <f t="shared" si="6"/>
        <v>0</v>
      </c>
      <c r="AU32" s="85">
        <f t="shared" si="6"/>
        <v>0</v>
      </c>
      <c r="AV32" s="85">
        <f t="shared" si="6"/>
        <v>0</v>
      </c>
      <c r="AW32" s="85">
        <f t="shared" si="6"/>
        <v>0</v>
      </c>
      <c r="AX32" s="85">
        <f t="shared" si="6"/>
        <v>0</v>
      </c>
      <c r="AY32" s="85">
        <f t="shared" si="6"/>
        <v>0</v>
      </c>
      <c r="AZ32" s="85">
        <f t="shared" si="6"/>
        <v>0</v>
      </c>
      <c r="BA32" s="85">
        <f t="shared" si="6"/>
        <v>0</v>
      </c>
      <c r="BB32" s="85">
        <f t="shared" si="6"/>
        <v>0</v>
      </c>
      <c r="BC32" s="85">
        <f t="shared" si="6"/>
        <v>0</v>
      </c>
      <c r="BD32" s="85">
        <f t="shared" si="6"/>
        <v>0</v>
      </c>
      <c r="BE32" s="85">
        <f t="shared" si="6"/>
        <v>0</v>
      </c>
      <c r="BF32" s="85">
        <f t="shared" si="6"/>
        <v>0</v>
      </c>
      <c r="BG32" s="85">
        <f t="shared" si="6"/>
        <v>0</v>
      </c>
      <c r="BH32" s="85">
        <f t="shared" si="6"/>
        <v>0</v>
      </c>
      <c r="BI32" s="85">
        <f t="shared" si="6"/>
        <v>0</v>
      </c>
      <c r="BJ32" s="85">
        <f t="shared" si="6"/>
        <v>0</v>
      </c>
      <c r="BK32" s="85">
        <f t="shared" si="6"/>
        <v>0</v>
      </c>
      <c r="BL32" s="85">
        <f t="shared" si="6"/>
        <v>0</v>
      </c>
      <c r="BM32" s="85">
        <f t="shared" si="6"/>
        <v>0</v>
      </c>
      <c r="BN32" s="85">
        <f t="shared" si="6"/>
        <v>0</v>
      </c>
      <c r="BO32" s="85">
        <f t="shared" si="6"/>
        <v>0</v>
      </c>
      <c r="BP32" s="71" t="s">
        <v>380</v>
      </c>
      <c r="BQ32" s="65" t="s">
        <v>154</v>
      </c>
      <c r="BR32" s="65" t="s">
        <v>165</v>
      </c>
      <c r="BS32" s="66"/>
      <c r="BT32" s="65" t="s">
        <v>164</v>
      </c>
    </row>
    <row r="33" spans="1:72" ht="31.5">
      <c r="A33" s="80"/>
      <c r="B33" s="71" t="s">
        <v>154</v>
      </c>
      <c r="C33" s="71"/>
      <c r="D33" s="85">
        <f>E33</f>
        <v>1000</v>
      </c>
      <c r="E33" s="85">
        <v>1000</v>
      </c>
      <c r="F33" s="85"/>
      <c r="G33" s="71"/>
      <c r="H33" s="71"/>
      <c r="I33" s="71"/>
      <c r="J33" s="71"/>
      <c r="K33" s="71"/>
      <c r="L33" s="85">
        <f>M33</f>
        <v>1000</v>
      </c>
      <c r="M33" s="71">
        <v>1000</v>
      </c>
      <c r="N33" s="71"/>
      <c r="O33" s="71"/>
      <c r="P33" s="71"/>
      <c r="Q33" s="71"/>
      <c r="R33" s="71"/>
      <c r="S33" s="71"/>
      <c r="T33" s="85"/>
      <c r="U33" s="85"/>
      <c r="V33" s="85"/>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65"/>
      <c r="BR33" s="65"/>
      <c r="BS33" s="66"/>
      <c r="BT33" s="65"/>
    </row>
    <row r="34" spans="1:72" ht="94.5">
      <c r="A34" s="70">
        <v>9</v>
      </c>
      <c r="B34" s="71" t="s">
        <v>167</v>
      </c>
      <c r="C34" s="71" t="s">
        <v>166</v>
      </c>
      <c r="D34" s="85">
        <f>D35</f>
        <v>821</v>
      </c>
      <c r="E34" s="85">
        <f t="shared" ref="E34:BO34" si="7">E35</f>
        <v>621</v>
      </c>
      <c r="F34" s="85">
        <f t="shared" si="7"/>
        <v>200</v>
      </c>
      <c r="G34" s="85">
        <f t="shared" si="7"/>
        <v>0</v>
      </c>
      <c r="H34" s="85">
        <f t="shared" si="7"/>
        <v>0</v>
      </c>
      <c r="I34" s="85">
        <f t="shared" si="7"/>
        <v>0</v>
      </c>
      <c r="J34" s="85">
        <f t="shared" si="7"/>
        <v>0</v>
      </c>
      <c r="K34" s="85">
        <f t="shared" si="7"/>
        <v>0</v>
      </c>
      <c r="L34" s="85">
        <f t="shared" si="7"/>
        <v>821</v>
      </c>
      <c r="M34" s="85">
        <f t="shared" si="7"/>
        <v>621</v>
      </c>
      <c r="N34" s="85">
        <f t="shared" si="7"/>
        <v>200</v>
      </c>
      <c r="O34" s="85">
        <f t="shared" si="7"/>
        <v>0</v>
      </c>
      <c r="P34" s="85">
        <f t="shared" si="7"/>
        <v>0</v>
      </c>
      <c r="Q34" s="85">
        <f t="shared" si="7"/>
        <v>0</v>
      </c>
      <c r="R34" s="85">
        <f t="shared" si="7"/>
        <v>0</v>
      </c>
      <c r="S34" s="85">
        <f t="shared" si="7"/>
        <v>0</v>
      </c>
      <c r="T34" s="85">
        <f t="shared" si="7"/>
        <v>0</v>
      </c>
      <c r="U34" s="85">
        <f t="shared" si="7"/>
        <v>0</v>
      </c>
      <c r="V34" s="85">
        <f t="shared" si="7"/>
        <v>0</v>
      </c>
      <c r="W34" s="85">
        <f t="shared" si="7"/>
        <v>0</v>
      </c>
      <c r="X34" s="85">
        <f t="shared" si="7"/>
        <v>0</v>
      </c>
      <c r="Y34" s="85">
        <f t="shared" si="7"/>
        <v>0</v>
      </c>
      <c r="Z34" s="85">
        <f t="shared" si="7"/>
        <v>0</v>
      </c>
      <c r="AA34" s="85">
        <f t="shared" si="7"/>
        <v>0</v>
      </c>
      <c r="AB34" s="85">
        <f t="shared" si="7"/>
        <v>0</v>
      </c>
      <c r="AC34" s="85">
        <f t="shared" si="7"/>
        <v>0</v>
      </c>
      <c r="AD34" s="85">
        <f t="shared" si="7"/>
        <v>0</v>
      </c>
      <c r="AE34" s="85">
        <f t="shared" si="7"/>
        <v>0</v>
      </c>
      <c r="AF34" s="85">
        <f t="shared" si="7"/>
        <v>0</v>
      </c>
      <c r="AG34" s="85">
        <f t="shared" si="7"/>
        <v>0</v>
      </c>
      <c r="AH34" s="85">
        <f t="shared" si="7"/>
        <v>0</v>
      </c>
      <c r="AI34" s="85">
        <f t="shared" si="7"/>
        <v>0</v>
      </c>
      <c r="AJ34" s="85">
        <f t="shared" si="7"/>
        <v>0</v>
      </c>
      <c r="AK34" s="85">
        <f t="shared" si="7"/>
        <v>0</v>
      </c>
      <c r="AL34" s="85">
        <f t="shared" si="7"/>
        <v>0</v>
      </c>
      <c r="AM34" s="85">
        <f t="shared" si="7"/>
        <v>0</v>
      </c>
      <c r="AN34" s="85">
        <f t="shared" si="7"/>
        <v>0</v>
      </c>
      <c r="AO34" s="85">
        <f t="shared" si="7"/>
        <v>0</v>
      </c>
      <c r="AP34" s="85">
        <f t="shared" si="7"/>
        <v>0</v>
      </c>
      <c r="AQ34" s="85">
        <f t="shared" si="7"/>
        <v>0</v>
      </c>
      <c r="AR34" s="85">
        <f t="shared" si="7"/>
        <v>0</v>
      </c>
      <c r="AS34" s="85">
        <f t="shared" si="7"/>
        <v>0</v>
      </c>
      <c r="AT34" s="85">
        <f t="shared" si="7"/>
        <v>0</v>
      </c>
      <c r="AU34" s="85">
        <f t="shared" si="7"/>
        <v>0</v>
      </c>
      <c r="AV34" s="85">
        <f t="shared" si="7"/>
        <v>0</v>
      </c>
      <c r="AW34" s="85">
        <f t="shared" si="7"/>
        <v>0</v>
      </c>
      <c r="AX34" s="85">
        <f t="shared" si="7"/>
        <v>0</v>
      </c>
      <c r="AY34" s="85">
        <f t="shared" si="7"/>
        <v>0</v>
      </c>
      <c r="AZ34" s="85">
        <f t="shared" si="7"/>
        <v>0</v>
      </c>
      <c r="BA34" s="85">
        <f t="shared" si="7"/>
        <v>0</v>
      </c>
      <c r="BB34" s="85">
        <f t="shared" si="7"/>
        <v>0</v>
      </c>
      <c r="BC34" s="85">
        <f t="shared" si="7"/>
        <v>0</v>
      </c>
      <c r="BD34" s="85">
        <f t="shared" si="7"/>
        <v>0</v>
      </c>
      <c r="BE34" s="85">
        <f t="shared" si="7"/>
        <v>0</v>
      </c>
      <c r="BF34" s="85">
        <f t="shared" si="7"/>
        <v>0</v>
      </c>
      <c r="BG34" s="85">
        <f t="shared" si="7"/>
        <v>0</v>
      </c>
      <c r="BH34" s="85">
        <f t="shared" si="7"/>
        <v>0</v>
      </c>
      <c r="BI34" s="85">
        <f t="shared" si="7"/>
        <v>0</v>
      </c>
      <c r="BJ34" s="85">
        <f t="shared" si="7"/>
        <v>0</v>
      </c>
      <c r="BK34" s="85">
        <f t="shared" si="7"/>
        <v>0</v>
      </c>
      <c r="BL34" s="85">
        <f t="shared" si="7"/>
        <v>0</v>
      </c>
      <c r="BM34" s="85">
        <f t="shared" si="7"/>
        <v>0</v>
      </c>
      <c r="BN34" s="85">
        <f t="shared" si="7"/>
        <v>0</v>
      </c>
      <c r="BO34" s="85">
        <f t="shared" si="7"/>
        <v>0</v>
      </c>
      <c r="BP34" s="71" t="s">
        <v>380</v>
      </c>
      <c r="BQ34" s="65" t="s">
        <v>154</v>
      </c>
      <c r="BR34" s="65" t="s">
        <v>165</v>
      </c>
      <c r="BS34" s="66"/>
      <c r="BT34" s="65" t="s">
        <v>164</v>
      </c>
    </row>
    <row r="35" spans="1:72" ht="31.5">
      <c r="A35" s="70"/>
      <c r="B35" s="71" t="s">
        <v>154</v>
      </c>
      <c r="C35" s="71" t="s">
        <v>327</v>
      </c>
      <c r="D35" s="85">
        <f>E35+F35</f>
        <v>821</v>
      </c>
      <c r="E35" s="85">
        <f>531+90</f>
        <v>621</v>
      </c>
      <c r="F35" s="85">
        <v>200</v>
      </c>
      <c r="G35" s="71"/>
      <c r="H35" s="71"/>
      <c r="I35" s="71"/>
      <c r="J35" s="71"/>
      <c r="K35" s="71"/>
      <c r="L35" s="119">
        <f>M35+N35</f>
        <v>821</v>
      </c>
      <c r="M35" s="85">
        <f>531+90</f>
        <v>621</v>
      </c>
      <c r="N35" s="85">
        <v>200</v>
      </c>
      <c r="O35" s="71"/>
      <c r="P35" s="71"/>
      <c r="Q35" s="71"/>
      <c r="R35" s="71"/>
      <c r="S35" s="71"/>
      <c r="T35" s="85"/>
      <c r="U35" s="85"/>
      <c r="V35" s="85"/>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65"/>
      <c r="BR35" s="65"/>
      <c r="BS35" s="66"/>
      <c r="BT35" s="65"/>
    </row>
    <row r="36" spans="1:72" ht="141.75" hidden="1">
      <c r="A36" s="80">
        <v>10</v>
      </c>
      <c r="B36" s="71" t="s">
        <v>90</v>
      </c>
      <c r="C36" s="71" t="s">
        <v>168</v>
      </c>
      <c r="D36" s="85"/>
      <c r="E36" s="85"/>
      <c r="F36" s="85"/>
      <c r="G36" s="71"/>
      <c r="H36" s="71"/>
      <c r="I36" s="71"/>
      <c r="J36" s="71"/>
      <c r="K36" s="71"/>
      <c r="L36" s="71"/>
      <c r="M36" s="71"/>
      <c r="N36" s="71"/>
      <c r="O36" s="71"/>
      <c r="P36" s="71"/>
      <c r="Q36" s="71"/>
      <c r="R36" s="71"/>
      <c r="S36" s="71"/>
      <c r="T36" s="85"/>
      <c r="U36" s="85"/>
      <c r="V36" s="85"/>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65" t="s">
        <v>128</v>
      </c>
      <c r="BR36" s="65" t="s">
        <v>142</v>
      </c>
      <c r="BS36" s="66"/>
      <c r="BT36" s="71" t="s">
        <v>141</v>
      </c>
    </row>
    <row r="37" spans="1:72" ht="157.5" hidden="1">
      <c r="A37" s="70">
        <v>11</v>
      </c>
      <c r="B37" s="71" t="s">
        <v>79</v>
      </c>
      <c r="C37" s="71" t="s">
        <v>169</v>
      </c>
      <c r="D37" s="85"/>
      <c r="E37" s="85"/>
      <c r="F37" s="85"/>
      <c r="G37" s="71"/>
      <c r="H37" s="71"/>
      <c r="I37" s="71"/>
      <c r="J37" s="71"/>
      <c r="K37" s="71"/>
      <c r="L37" s="71"/>
      <c r="M37" s="71"/>
      <c r="N37" s="71"/>
      <c r="O37" s="71"/>
      <c r="P37" s="71"/>
      <c r="Q37" s="71"/>
      <c r="R37" s="71"/>
      <c r="S37" s="71"/>
      <c r="T37" s="85"/>
      <c r="U37" s="85"/>
      <c r="V37" s="85"/>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65" t="s">
        <v>128</v>
      </c>
      <c r="BR37" s="65" t="s">
        <v>142</v>
      </c>
      <c r="BS37" s="66"/>
      <c r="BT37" s="71" t="s">
        <v>141</v>
      </c>
    </row>
    <row r="38" spans="1:72" ht="141.75" hidden="1">
      <c r="A38" s="80">
        <v>12</v>
      </c>
      <c r="B38" s="71" t="s">
        <v>171</v>
      </c>
      <c r="C38" s="71" t="s">
        <v>170</v>
      </c>
      <c r="D38" s="85"/>
      <c r="E38" s="85"/>
      <c r="F38" s="85"/>
      <c r="G38" s="71"/>
      <c r="H38" s="71"/>
      <c r="I38" s="71"/>
      <c r="J38" s="71"/>
      <c r="K38" s="71"/>
      <c r="L38" s="71"/>
      <c r="M38" s="71"/>
      <c r="N38" s="71"/>
      <c r="O38" s="71"/>
      <c r="P38" s="71"/>
      <c r="Q38" s="71"/>
      <c r="R38" s="71"/>
      <c r="S38" s="71"/>
      <c r="T38" s="85"/>
      <c r="U38" s="85"/>
      <c r="V38" s="85"/>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65" t="s">
        <v>128</v>
      </c>
      <c r="BR38" s="65" t="s">
        <v>154</v>
      </c>
      <c r="BS38" s="66"/>
      <c r="BT38" s="71" t="s">
        <v>141</v>
      </c>
    </row>
    <row r="39" spans="1:72" ht="110.25" hidden="1">
      <c r="A39" s="70">
        <v>13</v>
      </c>
      <c r="B39" s="71" t="s">
        <v>173</v>
      </c>
      <c r="C39" s="71" t="s">
        <v>172</v>
      </c>
      <c r="D39" s="85"/>
      <c r="E39" s="85"/>
      <c r="F39" s="85"/>
      <c r="G39" s="71"/>
      <c r="H39" s="71"/>
      <c r="I39" s="71"/>
      <c r="J39" s="71"/>
      <c r="K39" s="71"/>
      <c r="L39" s="71"/>
      <c r="M39" s="71"/>
      <c r="N39" s="71"/>
      <c r="O39" s="71"/>
      <c r="P39" s="71"/>
      <c r="Q39" s="71"/>
      <c r="R39" s="71"/>
      <c r="S39" s="71"/>
      <c r="T39" s="85"/>
      <c r="U39" s="85"/>
      <c r="V39" s="85"/>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65" t="s">
        <v>128</v>
      </c>
      <c r="BR39" s="65" t="s">
        <v>174</v>
      </c>
      <c r="BS39" s="66"/>
      <c r="BT39" s="71" t="s">
        <v>135</v>
      </c>
    </row>
    <row r="40" spans="1:72" ht="110.25" hidden="1">
      <c r="A40" s="80">
        <v>14</v>
      </c>
      <c r="B40" s="71" t="s">
        <v>86</v>
      </c>
      <c r="C40" s="71" t="s">
        <v>175</v>
      </c>
      <c r="D40" s="85"/>
      <c r="E40" s="85"/>
      <c r="F40" s="85"/>
      <c r="G40" s="71"/>
      <c r="H40" s="71"/>
      <c r="I40" s="71"/>
      <c r="J40" s="71"/>
      <c r="K40" s="71"/>
      <c r="L40" s="71"/>
      <c r="M40" s="71"/>
      <c r="N40" s="71"/>
      <c r="O40" s="71"/>
      <c r="P40" s="71"/>
      <c r="Q40" s="71"/>
      <c r="R40" s="71"/>
      <c r="S40" s="71"/>
      <c r="T40" s="85"/>
      <c r="U40" s="85"/>
      <c r="V40" s="85"/>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t="s">
        <v>176</v>
      </c>
      <c r="BR40" s="65" t="s">
        <v>174</v>
      </c>
      <c r="BS40" s="66"/>
      <c r="BT40" s="71" t="s">
        <v>135</v>
      </c>
    </row>
    <row r="41" spans="1:72" s="79" customFormat="1" ht="47.25">
      <c r="A41" s="70" t="s">
        <v>91</v>
      </c>
      <c r="B41" s="70" t="s">
        <v>177</v>
      </c>
      <c r="C41" s="77" t="s">
        <v>178</v>
      </c>
      <c r="D41" s="87">
        <f>D42+D43+D44+D45+D46+D47+D53+D54+D55+D56</f>
        <v>17430</v>
      </c>
      <c r="E41" s="87">
        <f t="shared" ref="E41:AA41" si="8">E42+E43+E44+E45+E46+E47+E53+E54+E55+E56</f>
        <v>11971</v>
      </c>
      <c r="F41" s="87">
        <f t="shared" si="8"/>
        <v>5348</v>
      </c>
      <c r="G41" s="87">
        <f t="shared" si="8"/>
        <v>111</v>
      </c>
      <c r="H41" s="87">
        <f t="shared" si="8"/>
        <v>0</v>
      </c>
      <c r="I41" s="87">
        <f t="shared" si="8"/>
        <v>0</v>
      </c>
      <c r="J41" s="87">
        <f t="shared" si="8"/>
        <v>0</v>
      </c>
      <c r="K41" s="87">
        <f t="shared" si="8"/>
        <v>0</v>
      </c>
      <c r="L41" s="87">
        <f t="shared" si="8"/>
        <v>0</v>
      </c>
      <c r="M41" s="87">
        <f t="shared" si="8"/>
        <v>0</v>
      </c>
      <c r="N41" s="87">
        <f t="shared" si="8"/>
        <v>0</v>
      </c>
      <c r="O41" s="87">
        <f t="shared" si="8"/>
        <v>0</v>
      </c>
      <c r="P41" s="87">
        <f t="shared" si="8"/>
        <v>17430</v>
      </c>
      <c r="Q41" s="87">
        <f t="shared" si="8"/>
        <v>11971</v>
      </c>
      <c r="R41" s="87">
        <f t="shared" si="8"/>
        <v>5348</v>
      </c>
      <c r="S41" s="87">
        <f t="shared" si="8"/>
        <v>111</v>
      </c>
      <c r="T41" s="87">
        <f t="shared" si="8"/>
        <v>0</v>
      </c>
      <c r="U41" s="87">
        <f t="shared" si="8"/>
        <v>0</v>
      </c>
      <c r="V41" s="87">
        <f t="shared" si="8"/>
        <v>0</v>
      </c>
      <c r="W41" s="87">
        <f t="shared" si="8"/>
        <v>0</v>
      </c>
      <c r="X41" s="87">
        <f t="shared" si="8"/>
        <v>0</v>
      </c>
      <c r="Y41" s="87">
        <f t="shared" si="8"/>
        <v>0</v>
      </c>
      <c r="Z41" s="87">
        <f t="shared" si="8"/>
        <v>0</v>
      </c>
      <c r="AA41" s="87">
        <f t="shared" si="8"/>
        <v>0</v>
      </c>
      <c r="AB41" s="87">
        <f t="shared" ref="AB41:BO41" si="9">AB42+AB43+AB44+AB45+AB46+AB47+AB53+AB54+AB55+AB56</f>
        <v>0</v>
      </c>
      <c r="AC41" s="87">
        <f t="shared" si="9"/>
        <v>0</v>
      </c>
      <c r="AD41" s="87">
        <f t="shared" si="9"/>
        <v>0</v>
      </c>
      <c r="AE41" s="87">
        <f t="shared" si="9"/>
        <v>0</v>
      </c>
      <c r="AF41" s="87">
        <f t="shared" si="9"/>
        <v>0</v>
      </c>
      <c r="AG41" s="87">
        <f t="shared" si="9"/>
        <v>0</v>
      </c>
      <c r="AH41" s="87">
        <f t="shared" si="9"/>
        <v>0</v>
      </c>
      <c r="AI41" s="87">
        <f t="shared" si="9"/>
        <v>0</v>
      </c>
      <c r="AJ41" s="87">
        <f t="shared" si="9"/>
        <v>0</v>
      </c>
      <c r="AK41" s="87">
        <f t="shared" si="9"/>
        <v>0</v>
      </c>
      <c r="AL41" s="87">
        <f t="shared" si="9"/>
        <v>0</v>
      </c>
      <c r="AM41" s="87">
        <f t="shared" si="9"/>
        <v>0</v>
      </c>
      <c r="AN41" s="87">
        <f t="shared" si="9"/>
        <v>0</v>
      </c>
      <c r="AO41" s="87">
        <f t="shared" si="9"/>
        <v>0</v>
      </c>
      <c r="AP41" s="87">
        <f t="shared" si="9"/>
        <v>0</v>
      </c>
      <c r="AQ41" s="87">
        <f t="shared" si="9"/>
        <v>0</v>
      </c>
      <c r="AR41" s="87">
        <f t="shared" si="9"/>
        <v>0</v>
      </c>
      <c r="AS41" s="87">
        <f t="shared" si="9"/>
        <v>0</v>
      </c>
      <c r="AT41" s="87">
        <f t="shared" si="9"/>
        <v>0</v>
      </c>
      <c r="AU41" s="87">
        <f t="shared" si="9"/>
        <v>0</v>
      </c>
      <c r="AV41" s="87">
        <f t="shared" si="9"/>
        <v>0</v>
      </c>
      <c r="AW41" s="87">
        <f t="shared" si="9"/>
        <v>0</v>
      </c>
      <c r="AX41" s="87">
        <f t="shared" si="9"/>
        <v>0</v>
      </c>
      <c r="AY41" s="87">
        <f t="shared" si="9"/>
        <v>0</v>
      </c>
      <c r="AZ41" s="87">
        <f t="shared" si="9"/>
        <v>0</v>
      </c>
      <c r="BA41" s="87">
        <f t="shared" si="9"/>
        <v>0</v>
      </c>
      <c r="BB41" s="87">
        <f t="shared" si="9"/>
        <v>0</v>
      </c>
      <c r="BC41" s="87">
        <f t="shared" si="9"/>
        <v>0</v>
      </c>
      <c r="BD41" s="87">
        <f t="shared" si="9"/>
        <v>11971</v>
      </c>
      <c r="BE41" s="87">
        <f t="shared" si="9"/>
        <v>11971</v>
      </c>
      <c r="BF41" s="87">
        <f t="shared" si="9"/>
        <v>0</v>
      </c>
      <c r="BG41" s="87">
        <f t="shared" si="9"/>
        <v>0</v>
      </c>
      <c r="BH41" s="87">
        <f t="shared" si="9"/>
        <v>0</v>
      </c>
      <c r="BI41" s="87">
        <f t="shared" si="9"/>
        <v>0</v>
      </c>
      <c r="BJ41" s="87">
        <f t="shared" si="9"/>
        <v>0</v>
      </c>
      <c r="BK41" s="87">
        <f t="shared" si="9"/>
        <v>0</v>
      </c>
      <c r="BL41" s="87">
        <f t="shared" si="9"/>
        <v>0</v>
      </c>
      <c r="BM41" s="87">
        <f t="shared" si="9"/>
        <v>0</v>
      </c>
      <c r="BN41" s="87">
        <f t="shared" si="9"/>
        <v>0</v>
      </c>
      <c r="BO41" s="87">
        <f t="shared" si="9"/>
        <v>0</v>
      </c>
      <c r="BP41" s="77"/>
      <c r="BQ41" s="69"/>
      <c r="BR41" s="69"/>
      <c r="BS41" s="78"/>
      <c r="BT41" s="69"/>
    </row>
    <row r="42" spans="1:72" ht="141.75" hidden="1">
      <c r="A42" s="80">
        <v>1</v>
      </c>
      <c r="B42" s="80" t="s">
        <v>127</v>
      </c>
      <c r="C42" s="71" t="s">
        <v>179</v>
      </c>
      <c r="D42" s="85"/>
      <c r="E42" s="85"/>
      <c r="F42" s="85"/>
      <c r="G42" s="71"/>
      <c r="H42" s="71"/>
      <c r="I42" s="71"/>
      <c r="J42" s="71"/>
      <c r="K42" s="71"/>
      <c r="L42" s="71"/>
      <c r="M42" s="71"/>
      <c r="N42" s="71"/>
      <c r="O42" s="71"/>
      <c r="P42" s="71"/>
      <c r="Q42" s="71"/>
      <c r="R42" s="71"/>
      <c r="S42" s="71"/>
      <c r="T42" s="85"/>
      <c r="U42" s="85"/>
      <c r="V42" s="85"/>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65" t="s">
        <v>128</v>
      </c>
      <c r="BR42" s="65" t="s">
        <v>180</v>
      </c>
      <c r="BS42" s="66"/>
      <c r="BT42" s="71" t="s">
        <v>141</v>
      </c>
    </row>
    <row r="43" spans="1:72" ht="141.75" hidden="1">
      <c r="A43" s="70"/>
      <c r="B43" s="80" t="s">
        <v>133</v>
      </c>
      <c r="C43" s="71" t="s">
        <v>181</v>
      </c>
      <c r="D43" s="85"/>
      <c r="E43" s="85"/>
      <c r="F43" s="85"/>
      <c r="G43" s="71"/>
      <c r="H43" s="71"/>
      <c r="I43" s="71"/>
      <c r="J43" s="71"/>
      <c r="K43" s="71"/>
      <c r="L43" s="71"/>
      <c r="M43" s="71"/>
      <c r="N43" s="71"/>
      <c r="O43" s="71"/>
      <c r="P43" s="71"/>
      <c r="Q43" s="71"/>
      <c r="R43" s="71"/>
      <c r="S43" s="71"/>
      <c r="T43" s="85"/>
      <c r="U43" s="85"/>
      <c r="V43" s="85"/>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65" t="s">
        <v>128</v>
      </c>
      <c r="BR43" s="65" t="s">
        <v>180</v>
      </c>
      <c r="BS43" s="66"/>
      <c r="BT43" s="71" t="s">
        <v>141</v>
      </c>
    </row>
    <row r="44" spans="1:72" ht="141.75" hidden="1">
      <c r="A44" s="70"/>
      <c r="B44" s="80" t="s">
        <v>143</v>
      </c>
      <c r="C44" s="71" t="s">
        <v>182</v>
      </c>
      <c r="D44" s="85"/>
      <c r="E44" s="85"/>
      <c r="F44" s="85"/>
      <c r="G44" s="71"/>
      <c r="H44" s="71"/>
      <c r="I44" s="71"/>
      <c r="J44" s="71"/>
      <c r="K44" s="71"/>
      <c r="L44" s="71"/>
      <c r="M44" s="71"/>
      <c r="N44" s="71"/>
      <c r="O44" s="71"/>
      <c r="P44" s="71"/>
      <c r="Q44" s="71"/>
      <c r="R44" s="71"/>
      <c r="S44" s="71"/>
      <c r="T44" s="85"/>
      <c r="U44" s="85"/>
      <c r="V44" s="85"/>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65" t="s">
        <v>128</v>
      </c>
      <c r="BR44" s="65" t="s">
        <v>180</v>
      </c>
      <c r="BS44" s="66"/>
      <c r="BT44" s="71" t="s">
        <v>141</v>
      </c>
    </row>
    <row r="45" spans="1:72" ht="189" hidden="1">
      <c r="A45" s="70"/>
      <c r="B45" s="80" t="s">
        <v>184</v>
      </c>
      <c r="C45" s="71" t="s">
        <v>183</v>
      </c>
      <c r="D45" s="85"/>
      <c r="E45" s="85"/>
      <c r="F45" s="85"/>
      <c r="G45" s="71"/>
      <c r="H45" s="71"/>
      <c r="I45" s="71"/>
      <c r="J45" s="71"/>
      <c r="K45" s="71"/>
      <c r="L45" s="71"/>
      <c r="M45" s="71"/>
      <c r="N45" s="71"/>
      <c r="O45" s="71"/>
      <c r="P45" s="71"/>
      <c r="Q45" s="71"/>
      <c r="R45" s="71"/>
      <c r="S45" s="71"/>
      <c r="T45" s="85"/>
      <c r="U45" s="85"/>
      <c r="V45" s="85"/>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65" t="s">
        <v>128</v>
      </c>
      <c r="BR45" s="65" t="s">
        <v>180</v>
      </c>
      <c r="BS45" s="66"/>
      <c r="BT45" s="71" t="s">
        <v>141</v>
      </c>
    </row>
    <row r="46" spans="1:72" ht="141.75" hidden="1">
      <c r="A46" s="70"/>
      <c r="B46" s="80" t="s">
        <v>186</v>
      </c>
      <c r="C46" s="71" t="s">
        <v>185</v>
      </c>
      <c r="D46" s="85"/>
      <c r="E46" s="85"/>
      <c r="F46" s="85"/>
      <c r="G46" s="71"/>
      <c r="H46" s="71"/>
      <c r="I46" s="71"/>
      <c r="J46" s="71"/>
      <c r="K46" s="71"/>
      <c r="L46" s="71"/>
      <c r="M46" s="71"/>
      <c r="N46" s="71"/>
      <c r="O46" s="71"/>
      <c r="P46" s="71"/>
      <c r="Q46" s="71"/>
      <c r="R46" s="71"/>
      <c r="S46" s="71"/>
      <c r="T46" s="85"/>
      <c r="U46" s="85"/>
      <c r="V46" s="85"/>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65" t="s">
        <v>128</v>
      </c>
      <c r="BR46" s="65" t="s">
        <v>180</v>
      </c>
      <c r="BS46" s="66"/>
      <c r="BT46" s="71" t="s">
        <v>141</v>
      </c>
    </row>
    <row r="47" spans="1:72" ht="126">
      <c r="A47" s="70"/>
      <c r="B47" s="80" t="s">
        <v>188</v>
      </c>
      <c r="C47" s="71" t="s">
        <v>187</v>
      </c>
      <c r="D47" s="85">
        <f>D48</f>
        <v>5459</v>
      </c>
      <c r="E47" s="85">
        <f t="shared" ref="E47:BO47" si="10">E48</f>
        <v>0</v>
      </c>
      <c r="F47" s="85">
        <f t="shared" si="10"/>
        <v>5348</v>
      </c>
      <c r="G47" s="85">
        <f>G48</f>
        <v>111</v>
      </c>
      <c r="H47" s="85">
        <f t="shared" si="10"/>
        <v>0</v>
      </c>
      <c r="I47" s="85">
        <f t="shared" si="10"/>
        <v>0</v>
      </c>
      <c r="J47" s="85">
        <f t="shared" si="10"/>
        <v>0</v>
      </c>
      <c r="K47" s="85">
        <f t="shared" si="10"/>
        <v>0</v>
      </c>
      <c r="L47" s="85">
        <f t="shared" si="10"/>
        <v>0</v>
      </c>
      <c r="M47" s="85">
        <f t="shared" si="10"/>
        <v>0</v>
      </c>
      <c r="N47" s="85">
        <f t="shared" si="10"/>
        <v>0</v>
      </c>
      <c r="O47" s="85">
        <f t="shared" si="10"/>
        <v>0</v>
      </c>
      <c r="P47" s="85">
        <f t="shared" si="10"/>
        <v>5459</v>
      </c>
      <c r="Q47" s="85">
        <f t="shared" si="10"/>
        <v>0</v>
      </c>
      <c r="R47" s="85">
        <f t="shared" si="10"/>
        <v>5348</v>
      </c>
      <c r="S47" s="85">
        <f t="shared" si="10"/>
        <v>111</v>
      </c>
      <c r="T47" s="85">
        <f t="shared" si="10"/>
        <v>0</v>
      </c>
      <c r="U47" s="85">
        <f t="shared" si="10"/>
        <v>0</v>
      </c>
      <c r="V47" s="85">
        <f t="shared" si="10"/>
        <v>0</v>
      </c>
      <c r="W47" s="85">
        <f t="shared" si="10"/>
        <v>0</v>
      </c>
      <c r="X47" s="85">
        <f t="shared" si="10"/>
        <v>0</v>
      </c>
      <c r="Y47" s="85">
        <f t="shared" si="10"/>
        <v>0</v>
      </c>
      <c r="Z47" s="85">
        <f t="shared" si="10"/>
        <v>0</v>
      </c>
      <c r="AA47" s="85">
        <f t="shared" si="10"/>
        <v>0</v>
      </c>
      <c r="AB47" s="85">
        <f t="shared" si="10"/>
        <v>0</v>
      </c>
      <c r="AC47" s="85">
        <f t="shared" si="10"/>
        <v>0</v>
      </c>
      <c r="AD47" s="85">
        <f t="shared" si="10"/>
        <v>0</v>
      </c>
      <c r="AE47" s="85">
        <f t="shared" si="10"/>
        <v>0</v>
      </c>
      <c r="AF47" s="85">
        <f t="shared" si="10"/>
        <v>0</v>
      </c>
      <c r="AG47" s="85">
        <f t="shared" si="10"/>
        <v>0</v>
      </c>
      <c r="AH47" s="85">
        <f t="shared" si="10"/>
        <v>0</v>
      </c>
      <c r="AI47" s="85">
        <f t="shared" si="10"/>
        <v>0</v>
      </c>
      <c r="AJ47" s="85">
        <f t="shared" si="10"/>
        <v>0</v>
      </c>
      <c r="AK47" s="85">
        <f t="shared" si="10"/>
        <v>0</v>
      </c>
      <c r="AL47" s="85">
        <f t="shared" si="10"/>
        <v>0</v>
      </c>
      <c r="AM47" s="85">
        <f t="shared" si="10"/>
        <v>0</v>
      </c>
      <c r="AN47" s="85">
        <f t="shared" si="10"/>
        <v>0</v>
      </c>
      <c r="AO47" s="85">
        <f t="shared" si="10"/>
        <v>0</v>
      </c>
      <c r="AP47" s="85">
        <f t="shared" si="10"/>
        <v>0</v>
      </c>
      <c r="AQ47" s="85">
        <f t="shared" si="10"/>
        <v>0</v>
      </c>
      <c r="AR47" s="85">
        <f t="shared" si="10"/>
        <v>0</v>
      </c>
      <c r="AS47" s="85">
        <f t="shared" si="10"/>
        <v>0</v>
      </c>
      <c r="AT47" s="85">
        <f t="shared" si="10"/>
        <v>0</v>
      </c>
      <c r="AU47" s="85">
        <f t="shared" si="10"/>
        <v>0</v>
      </c>
      <c r="AV47" s="85">
        <f t="shared" si="10"/>
        <v>0</v>
      </c>
      <c r="AW47" s="85">
        <f t="shared" si="10"/>
        <v>0</v>
      </c>
      <c r="AX47" s="85">
        <f t="shared" si="10"/>
        <v>0</v>
      </c>
      <c r="AY47" s="85">
        <f t="shared" si="10"/>
        <v>0</v>
      </c>
      <c r="AZ47" s="85">
        <f t="shared" si="10"/>
        <v>0</v>
      </c>
      <c r="BA47" s="85">
        <f t="shared" si="10"/>
        <v>0</v>
      </c>
      <c r="BB47" s="85">
        <f t="shared" si="10"/>
        <v>0</v>
      </c>
      <c r="BC47" s="85">
        <f t="shared" si="10"/>
        <v>0</v>
      </c>
      <c r="BD47" s="85">
        <f t="shared" si="10"/>
        <v>0</v>
      </c>
      <c r="BE47" s="85">
        <f t="shared" si="10"/>
        <v>0</v>
      </c>
      <c r="BF47" s="85">
        <f t="shared" si="10"/>
        <v>0</v>
      </c>
      <c r="BG47" s="85">
        <f t="shared" si="10"/>
        <v>0</v>
      </c>
      <c r="BH47" s="85">
        <f t="shared" si="10"/>
        <v>0</v>
      </c>
      <c r="BI47" s="85">
        <f t="shared" si="10"/>
        <v>0</v>
      </c>
      <c r="BJ47" s="85">
        <f t="shared" si="10"/>
        <v>0</v>
      </c>
      <c r="BK47" s="85">
        <f t="shared" si="10"/>
        <v>0</v>
      </c>
      <c r="BL47" s="85">
        <f t="shared" si="10"/>
        <v>0</v>
      </c>
      <c r="BM47" s="85">
        <f t="shared" si="10"/>
        <v>0</v>
      </c>
      <c r="BN47" s="85">
        <f t="shared" si="10"/>
        <v>0</v>
      </c>
      <c r="BO47" s="85">
        <f t="shared" si="10"/>
        <v>0</v>
      </c>
      <c r="BP47" s="71" t="s">
        <v>376</v>
      </c>
      <c r="BQ47" s="65" t="s">
        <v>154</v>
      </c>
      <c r="BR47" s="65" t="s">
        <v>180</v>
      </c>
      <c r="BS47" s="66"/>
      <c r="BT47" s="65" t="s">
        <v>164</v>
      </c>
    </row>
    <row r="48" spans="1:72" ht="30">
      <c r="A48" s="70"/>
      <c r="B48" s="80" t="s">
        <v>342</v>
      </c>
      <c r="C48" s="105"/>
      <c r="D48" s="85">
        <f>F48+G48</f>
        <v>5459</v>
      </c>
      <c r="E48" s="85"/>
      <c r="F48" s="85">
        <f>5400-52</f>
        <v>5348</v>
      </c>
      <c r="G48" s="71">
        <f>100+11</f>
        <v>111</v>
      </c>
      <c r="H48" s="71"/>
      <c r="I48" s="71"/>
      <c r="J48" s="71"/>
      <c r="K48" s="71"/>
      <c r="L48" s="71"/>
      <c r="M48" s="71"/>
      <c r="N48" s="71"/>
      <c r="O48" s="71"/>
      <c r="P48" s="119">
        <f>Q48+R48+S48</f>
        <v>5459</v>
      </c>
      <c r="Q48" s="71"/>
      <c r="R48" s="85">
        <f>5400-52</f>
        <v>5348</v>
      </c>
      <c r="S48" s="71">
        <f>100+11</f>
        <v>111</v>
      </c>
      <c r="T48" s="85"/>
      <c r="U48" s="85"/>
      <c r="V48" s="85"/>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65"/>
      <c r="BR48" s="65"/>
      <c r="BS48" s="66"/>
      <c r="BT48" s="65"/>
    </row>
    <row r="49" spans="1:72" ht="15.75" hidden="1">
      <c r="A49" s="70"/>
      <c r="B49" s="80"/>
      <c r="C49" s="105" t="s">
        <v>343</v>
      </c>
      <c r="D49" s="85">
        <v>2000</v>
      </c>
      <c r="E49" s="85"/>
      <c r="F49" s="85"/>
      <c r="G49" s="71"/>
      <c r="H49" s="71"/>
      <c r="I49" s="71"/>
      <c r="J49" s="71"/>
      <c r="K49" s="71"/>
      <c r="L49" s="71"/>
      <c r="M49" s="71"/>
      <c r="N49" s="71"/>
      <c r="O49" s="71"/>
      <c r="P49" s="85">
        <v>2000</v>
      </c>
      <c r="Q49" s="71"/>
      <c r="R49" s="71"/>
      <c r="S49" s="71"/>
      <c r="T49" s="85"/>
      <c r="U49" s="85"/>
      <c r="V49" s="85"/>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t="s">
        <v>376</v>
      </c>
      <c r="BQ49" s="65"/>
      <c r="BR49" s="65"/>
      <c r="BS49" s="66"/>
      <c r="BT49" s="65"/>
    </row>
    <row r="50" spans="1:72" ht="30" hidden="1">
      <c r="A50" s="70"/>
      <c r="B50" s="80"/>
      <c r="C50" s="105" t="s">
        <v>344</v>
      </c>
      <c r="D50" s="85">
        <v>200</v>
      </c>
      <c r="E50" s="85"/>
      <c r="F50" s="85"/>
      <c r="G50" s="71"/>
      <c r="H50" s="71"/>
      <c r="I50" s="71"/>
      <c r="J50" s="71"/>
      <c r="K50" s="71"/>
      <c r="L50" s="71"/>
      <c r="M50" s="71"/>
      <c r="N50" s="71"/>
      <c r="O50" s="71"/>
      <c r="P50" s="85">
        <v>200</v>
      </c>
      <c r="Q50" s="71"/>
      <c r="R50" s="71"/>
      <c r="S50" s="71"/>
      <c r="T50" s="85"/>
      <c r="U50" s="85"/>
      <c r="V50" s="85"/>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t="s">
        <v>376</v>
      </c>
      <c r="BQ50" s="65"/>
      <c r="BR50" s="65"/>
      <c r="BS50" s="66"/>
      <c r="BT50" s="65"/>
    </row>
    <row r="51" spans="1:72" ht="15.75" hidden="1">
      <c r="A51" s="70"/>
      <c r="B51" s="80"/>
      <c r="C51" s="105" t="s">
        <v>345</v>
      </c>
      <c r="D51" s="85">
        <v>300</v>
      </c>
      <c r="E51" s="85"/>
      <c r="F51" s="85"/>
      <c r="G51" s="71"/>
      <c r="H51" s="71"/>
      <c r="I51" s="71"/>
      <c r="J51" s="71"/>
      <c r="K51" s="71"/>
      <c r="L51" s="71"/>
      <c r="M51" s="71"/>
      <c r="N51" s="71"/>
      <c r="O51" s="71"/>
      <c r="P51" s="85">
        <v>300</v>
      </c>
      <c r="Q51" s="71"/>
      <c r="R51" s="71"/>
      <c r="S51" s="71"/>
      <c r="T51" s="85"/>
      <c r="U51" s="85"/>
      <c r="V51" s="85"/>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t="s">
        <v>376</v>
      </c>
      <c r="BQ51" s="65"/>
      <c r="BR51" s="65"/>
      <c r="BS51" s="66"/>
      <c r="BT51" s="65"/>
    </row>
    <row r="52" spans="1:72" ht="15.75" hidden="1">
      <c r="A52" s="70"/>
      <c r="B52" s="80"/>
      <c r="C52" s="105" t="s">
        <v>346</v>
      </c>
      <c r="D52" s="85">
        <v>3000</v>
      </c>
      <c r="E52" s="85"/>
      <c r="F52" s="85"/>
      <c r="G52" s="71"/>
      <c r="H52" s="71"/>
      <c r="I52" s="71"/>
      <c r="J52" s="71"/>
      <c r="K52" s="71"/>
      <c r="L52" s="71"/>
      <c r="M52" s="71"/>
      <c r="N52" s="71"/>
      <c r="O52" s="71"/>
      <c r="P52" s="85">
        <v>3000</v>
      </c>
      <c r="Q52" s="71"/>
      <c r="R52" s="71"/>
      <c r="S52" s="71"/>
      <c r="T52" s="85"/>
      <c r="U52" s="85"/>
      <c r="V52" s="85"/>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t="s">
        <v>376</v>
      </c>
      <c r="BQ52" s="65"/>
      <c r="BR52" s="65"/>
      <c r="BS52" s="66"/>
      <c r="BT52" s="65"/>
    </row>
    <row r="53" spans="1:72" ht="90" hidden="1">
      <c r="A53" s="70"/>
      <c r="B53" s="80" t="s">
        <v>190</v>
      </c>
      <c r="C53" s="71" t="s">
        <v>189</v>
      </c>
      <c r="D53" s="85"/>
      <c r="E53" s="85"/>
      <c r="F53" s="85"/>
      <c r="G53" s="71"/>
      <c r="H53" s="71"/>
      <c r="I53" s="71"/>
      <c r="J53" s="71"/>
      <c r="K53" s="71"/>
      <c r="L53" s="71"/>
      <c r="M53" s="71"/>
      <c r="N53" s="71"/>
      <c r="O53" s="71"/>
      <c r="P53" s="71"/>
      <c r="Q53" s="71"/>
      <c r="R53" s="71"/>
      <c r="S53" s="71"/>
      <c r="T53" s="85"/>
      <c r="U53" s="85"/>
      <c r="V53" s="85"/>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65" t="s">
        <v>128</v>
      </c>
      <c r="BR53" s="65" t="s">
        <v>142</v>
      </c>
      <c r="BS53" s="66" t="s">
        <v>191</v>
      </c>
      <c r="BT53" s="65" t="s">
        <v>159</v>
      </c>
    </row>
    <row r="54" spans="1:72" ht="81" customHeight="1">
      <c r="A54" s="70"/>
      <c r="B54" s="80" t="s">
        <v>193</v>
      </c>
      <c r="C54" s="71" t="s">
        <v>192</v>
      </c>
      <c r="D54" s="85">
        <v>400</v>
      </c>
      <c r="E54" s="85">
        <v>400</v>
      </c>
      <c r="F54" s="85"/>
      <c r="G54" s="71"/>
      <c r="H54" s="71"/>
      <c r="I54" s="71"/>
      <c r="J54" s="71"/>
      <c r="K54" s="71"/>
      <c r="L54" s="71"/>
      <c r="M54" s="71"/>
      <c r="N54" s="71"/>
      <c r="O54" s="71"/>
      <c r="P54" s="71">
        <v>400</v>
      </c>
      <c r="Q54" s="71">
        <v>400</v>
      </c>
      <c r="R54" s="71"/>
      <c r="S54" s="71"/>
      <c r="T54" s="85"/>
      <c r="U54" s="85"/>
      <c r="V54" s="85"/>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t="s">
        <v>366</v>
      </c>
      <c r="BQ54" s="65" t="s">
        <v>128</v>
      </c>
      <c r="BR54" s="65" t="s">
        <v>180</v>
      </c>
      <c r="BS54" s="66"/>
      <c r="BT54" s="71" t="s">
        <v>141</v>
      </c>
    </row>
    <row r="55" spans="1:72" ht="81" customHeight="1">
      <c r="A55" s="70"/>
      <c r="B55" s="80" t="s">
        <v>195</v>
      </c>
      <c r="C55" s="71" t="s">
        <v>194</v>
      </c>
      <c r="D55" s="85">
        <v>600</v>
      </c>
      <c r="E55" s="85">
        <v>600</v>
      </c>
      <c r="F55" s="85"/>
      <c r="G55" s="71"/>
      <c r="H55" s="71"/>
      <c r="I55" s="71"/>
      <c r="J55" s="71"/>
      <c r="K55" s="71"/>
      <c r="L55" s="71"/>
      <c r="M55" s="71"/>
      <c r="N55" s="71"/>
      <c r="O55" s="71"/>
      <c r="P55" s="85">
        <v>600</v>
      </c>
      <c r="Q55" s="85">
        <v>600</v>
      </c>
      <c r="R55" s="71"/>
      <c r="S55" s="71"/>
      <c r="T55" s="85"/>
      <c r="U55" s="85"/>
      <c r="V55" s="85"/>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t="s">
        <v>366</v>
      </c>
      <c r="BQ55" s="65" t="s">
        <v>128</v>
      </c>
      <c r="BR55" s="65" t="s">
        <v>180</v>
      </c>
      <c r="BS55" s="66"/>
      <c r="BT55" s="71" t="s">
        <v>141</v>
      </c>
    </row>
    <row r="56" spans="1:72" ht="141.75">
      <c r="A56" s="70"/>
      <c r="B56" s="80" t="s">
        <v>197</v>
      </c>
      <c r="C56" s="71" t="s">
        <v>196</v>
      </c>
      <c r="D56" s="85">
        <f>D57+D62</f>
        <v>10971</v>
      </c>
      <c r="E56" s="85">
        <f t="shared" ref="E56:AY56" si="11">E57+E62</f>
        <v>10971</v>
      </c>
      <c r="F56" s="85">
        <f t="shared" si="11"/>
        <v>0</v>
      </c>
      <c r="G56" s="85">
        <f t="shared" si="11"/>
        <v>0</v>
      </c>
      <c r="H56" s="85">
        <f t="shared" si="11"/>
        <v>0</v>
      </c>
      <c r="I56" s="85">
        <f t="shared" si="11"/>
        <v>0</v>
      </c>
      <c r="J56" s="85">
        <f t="shared" si="11"/>
        <v>0</v>
      </c>
      <c r="K56" s="85">
        <f t="shared" si="11"/>
        <v>0</v>
      </c>
      <c r="L56" s="85">
        <f t="shared" si="11"/>
        <v>0</v>
      </c>
      <c r="M56" s="85">
        <f t="shared" si="11"/>
        <v>0</v>
      </c>
      <c r="N56" s="85">
        <f t="shared" si="11"/>
        <v>0</v>
      </c>
      <c r="O56" s="85">
        <f t="shared" si="11"/>
        <v>0</v>
      </c>
      <c r="P56" s="85">
        <f>Q56</f>
        <v>10971</v>
      </c>
      <c r="Q56" s="85">
        <v>10971</v>
      </c>
      <c r="R56" s="85">
        <f t="shared" si="11"/>
        <v>0</v>
      </c>
      <c r="S56" s="85">
        <f t="shared" si="11"/>
        <v>0</v>
      </c>
      <c r="T56" s="85">
        <f t="shared" si="11"/>
        <v>0</v>
      </c>
      <c r="U56" s="85">
        <f t="shared" si="11"/>
        <v>0</v>
      </c>
      <c r="V56" s="85">
        <f t="shared" si="11"/>
        <v>0</v>
      </c>
      <c r="W56" s="85">
        <f t="shared" si="11"/>
        <v>0</v>
      </c>
      <c r="X56" s="85">
        <f t="shared" si="11"/>
        <v>0</v>
      </c>
      <c r="Y56" s="85">
        <f t="shared" si="11"/>
        <v>0</v>
      </c>
      <c r="Z56" s="85">
        <f t="shared" si="11"/>
        <v>0</v>
      </c>
      <c r="AA56" s="85">
        <f t="shared" si="11"/>
        <v>0</v>
      </c>
      <c r="AB56" s="85">
        <f t="shared" si="11"/>
        <v>0</v>
      </c>
      <c r="AC56" s="85">
        <f t="shared" si="11"/>
        <v>0</v>
      </c>
      <c r="AD56" s="85">
        <f t="shared" si="11"/>
        <v>0</v>
      </c>
      <c r="AE56" s="85">
        <f t="shared" si="11"/>
        <v>0</v>
      </c>
      <c r="AF56" s="85">
        <f t="shared" si="11"/>
        <v>0</v>
      </c>
      <c r="AG56" s="85">
        <f t="shared" si="11"/>
        <v>0</v>
      </c>
      <c r="AH56" s="85">
        <f t="shared" si="11"/>
        <v>0</v>
      </c>
      <c r="AI56" s="85">
        <f t="shared" si="11"/>
        <v>0</v>
      </c>
      <c r="AJ56" s="85">
        <f t="shared" si="11"/>
        <v>0</v>
      </c>
      <c r="AK56" s="85">
        <f t="shared" si="11"/>
        <v>0</v>
      </c>
      <c r="AL56" s="85">
        <f t="shared" si="11"/>
        <v>0</v>
      </c>
      <c r="AM56" s="85">
        <f t="shared" si="11"/>
        <v>0</v>
      </c>
      <c r="AN56" s="85">
        <f t="shared" si="11"/>
        <v>0</v>
      </c>
      <c r="AO56" s="85">
        <f t="shared" si="11"/>
        <v>0</v>
      </c>
      <c r="AP56" s="85">
        <f t="shared" si="11"/>
        <v>0</v>
      </c>
      <c r="AQ56" s="85">
        <f t="shared" si="11"/>
        <v>0</v>
      </c>
      <c r="AR56" s="85">
        <f t="shared" si="11"/>
        <v>0</v>
      </c>
      <c r="AS56" s="85">
        <f t="shared" si="11"/>
        <v>0</v>
      </c>
      <c r="AT56" s="85">
        <f t="shared" si="11"/>
        <v>0</v>
      </c>
      <c r="AU56" s="85">
        <f t="shared" si="11"/>
        <v>0</v>
      </c>
      <c r="AV56" s="85">
        <f t="shared" si="11"/>
        <v>0</v>
      </c>
      <c r="AW56" s="85">
        <f t="shared" si="11"/>
        <v>0</v>
      </c>
      <c r="AX56" s="85">
        <f t="shared" si="11"/>
        <v>0</v>
      </c>
      <c r="AY56" s="85">
        <f t="shared" si="11"/>
        <v>0</v>
      </c>
      <c r="AZ56" s="85"/>
      <c r="BA56" s="85">
        <f t="shared" ref="BA56" si="12">BA57+BA62</f>
        <v>0</v>
      </c>
      <c r="BB56" s="85">
        <f t="shared" ref="BB56" si="13">BB57+BB62</f>
        <v>0</v>
      </c>
      <c r="BC56" s="85">
        <f t="shared" ref="BC56" si="14">BC57+BC62</f>
        <v>0</v>
      </c>
      <c r="BD56" s="85">
        <f t="shared" ref="BD56" si="15">BD57+BD62</f>
        <v>11971</v>
      </c>
      <c r="BE56" s="119">
        <f>BE57+BE62</f>
        <v>11971</v>
      </c>
      <c r="BF56" s="71"/>
      <c r="BG56" s="71"/>
      <c r="BH56" s="71"/>
      <c r="BI56" s="71"/>
      <c r="BJ56" s="71"/>
      <c r="BK56" s="71"/>
      <c r="BL56" s="71"/>
      <c r="BM56" s="71"/>
      <c r="BN56" s="71"/>
      <c r="BO56" s="71"/>
      <c r="BP56" s="71" t="s">
        <v>366</v>
      </c>
      <c r="BQ56" s="65" t="s">
        <v>128</v>
      </c>
      <c r="BR56" s="65" t="s">
        <v>180</v>
      </c>
      <c r="BS56" s="66"/>
      <c r="BT56" s="71" t="s">
        <v>141</v>
      </c>
    </row>
    <row r="57" spans="1:72" ht="39" customHeight="1">
      <c r="A57" s="80" t="s">
        <v>364</v>
      </c>
      <c r="B57" s="80" t="s">
        <v>128</v>
      </c>
      <c r="C57" s="71"/>
      <c r="D57" s="89">
        <f>E57</f>
        <v>6368</v>
      </c>
      <c r="E57" s="89">
        <f>7368-1000</f>
        <v>6368</v>
      </c>
      <c r="F57" s="89">
        <f t="shared" ref="F57:BO57" si="16">F58+F59</f>
        <v>0</v>
      </c>
      <c r="G57" s="89">
        <f t="shared" si="16"/>
        <v>0</v>
      </c>
      <c r="H57" s="89">
        <f t="shared" si="16"/>
        <v>0</v>
      </c>
      <c r="I57" s="89">
        <f t="shared" si="16"/>
        <v>0</v>
      </c>
      <c r="J57" s="89">
        <f t="shared" si="16"/>
        <v>0</v>
      </c>
      <c r="K57" s="89">
        <f t="shared" si="16"/>
        <v>0</v>
      </c>
      <c r="L57" s="89">
        <f t="shared" si="16"/>
        <v>0</v>
      </c>
      <c r="M57" s="89">
        <f t="shared" si="16"/>
        <v>0</v>
      </c>
      <c r="N57" s="89">
        <f t="shared" si="16"/>
        <v>0</v>
      </c>
      <c r="O57" s="89">
        <f t="shared" si="16"/>
        <v>0</v>
      </c>
      <c r="P57" s="89">
        <f t="shared" si="16"/>
        <v>0</v>
      </c>
      <c r="Q57" s="89">
        <f t="shared" si="16"/>
        <v>0</v>
      </c>
      <c r="R57" s="89">
        <f t="shared" si="16"/>
        <v>0</v>
      </c>
      <c r="S57" s="89">
        <f t="shared" si="16"/>
        <v>0</v>
      </c>
      <c r="T57" s="89">
        <f t="shared" si="16"/>
        <v>0</v>
      </c>
      <c r="U57" s="89">
        <f t="shared" si="16"/>
        <v>0</v>
      </c>
      <c r="V57" s="89">
        <f t="shared" si="16"/>
        <v>0</v>
      </c>
      <c r="W57" s="89">
        <f t="shared" si="16"/>
        <v>0</v>
      </c>
      <c r="X57" s="89">
        <f t="shared" si="16"/>
        <v>0</v>
      </c>
      <c r="Y57" s="89">
        <f t="shared" si="16"/>
        <v>0</v>
      </c>
      <c r="Z57" s="89">
        <f t="shared" si="16"/>
        <v>0</v>
      </c>
      <c r="AA57" s="89">
        <f t="shared" si="16"/>
        <v>0</v>
      </c>
      <c r="AB57" s="89">
        <f t="shared" si="16"/>
        <v>0</v>
      </c>
      <c r="AC57" s="89">
        <f t="shared" si="16"/>
        <v>0</v>
      </c>
      <c r="AD57" s="89">
        <f t="shared" si="16"/>
        <v>0</v>
      </c>
      <c r="AE57" s="89">
        <f t="shared" si="16"/>
        <v>0</v>
      </c>
      <c r="AF57" s="89">
        <f t="shared" si="16"/>
        <v>0</v>
      </c>
      <c r="AG57" s="89">
        <f t="shared" si="16"/>
        <v>0</v>
      </c>
      <c r="AH57" s="89">
        <f t="shared" si="16"/>
        <v>0</v>
      </c>
      <c r="AI57" s="89">
        <f t="shared" si="16"/>
        <v>0</v>
      </c>
      <c r="AJ57" s="89">
        <f t="shared" si="16"/>
        <v>0</v>
      </c>
      <c r="AK57" s="89">
        <f t="shared" si="16"/>
        <v>0</v>
      </c>
      <c r="AL57" s="89">
        <f t="shared" si="16"/>
        <v>0</v>
      </c>
      <c r="AM57" s="89">
        <f t="shared" si="16"/>
        <v>0</v>
      </c>
      <c r="AN57" s="89">
        <f t="shared" si="16"/>
        <v>0</v>
      </c>
      <c r="AO57" s="89">
        <f t="shared" si="16"/>
        <v>0</v>
      </c>
      <c r="AP57" s="89">
        <f t="shared" si="16"/>
        <v>0</v>
      </c>
      <c r="AQ57" s="89">
        <f t="shared" si="16"/>
        <v>0</v>
      </c>
      <c r="AR57" s="89">
        <f t="shared" si="16"/>
        <v>0</v>
      </c>
      <c r="AS57" s="89">
        <f t="shared" si="16"/>
        <v>0</v>
      </c>
      <c r="AT57" s="89">
        <f t="shared" si="16"/>
        <v>0</v>
      </c>
      <c r="AU57" s="89">
        <f t="shared" si="16"/>
        <v>0</v>
      </c>
      <c r="AV57" s="89">
        <f t="shared" si="16"/>
        <v>0</v>
      </c>
      <c r="AW57" s="89">
        <f t="shared" si="16"/>
        <v>0</v>
      </c>
      <c r="AX57" s="89">
        <f t="shared" si="16"/>
        <v>0</v>
      </c>
      <c r="AY57" s="89">
        <f t="shared" si="16"/>
        <v>0</v>
      </c>
      <c r="AZ57" s="89"/>
      <c r="BA57" s="89">
        <f t="shared" ref="BA57:BC57" si="17">SUM(BA58:BA61)</f>
        <v>0</v>
      </c>
      <c r="BB57" s="89">
        <f t="shared" si="17"/>
        <v>0</v>
      </c>
      <c r="BC57" s="89">
        <f t="shared" si="17"/>
        <v>0</v>
      </c>
      <c r="BD57" s="89">
        <v>7368</v>
      </c>
      <c r="BE57" s="89">
        <v>7368</v>
      </c>
      <c r="BF57" s="89">
        <f t="shared" si="16"/>
        <v>0</v>
      </c>
      <c r="BG57" s="89">
        <f t="shared" si="16"/>
        <v>0</v>
      </c>
      <c r="BH57" s="89">
        <f t="shared" si="16"/>
        <v>0</v>
      </c>
      <c r="BI57" s="89">
        <f t="shared" si="16"/>
        <v>0</v>
      </c>
      <c r="BJ57" s="89">
        <f t="shared" si="16"/>
        <v>0</v>
      </c>
      <c r="BK57" s="89">
        <f t="shared" si="16"/>
        <v>0</v>
      </c>
      <c r="BL57" s="89">
        <f t="shared" si="16"/>
        <v>0</v>
      </c>
      <c r="BM57" s="89">
        <f t="shared" si="16"/>
        <v>0</v>
      </c>
      <c r="BN57" s="89">
        <f t="shared" si="16"/>
        <v>0</v>
      </c>
      <c r="BO57" s="89">
        <f t="shared" si="16"/>
        <v>0</v>
      </c>
      <c r="BP57" s="71" t="s">
        <v>366</v>
      </c>
      <c r="BQ57" s="65"/>
      <c r="BR57" s="65"/>
      <c r="BS57" s="66"/>
      <c r="BT57" s="65"/>
    </row>
    <row r="58" spans="1:72" ht="24.75" hidden="1" customHeight="1">
      <c r="A58" s="80"/>
      <c r="B58" s="80"/>
      <c r="C58" s="80" t="s">
        <v>360</v>
      </c>
      <c r="D58" s="89">
        <f>3671+500</f>
        <v>4171</v>
      </c>
      <c r="E58" s="89">
        <v>4171</v>
      </c>
      <c r="F58" s="89"/>
      <c r="G58" s="81"/>
      <c r="H58" s="81"/>
      <c r="I58" s="81"/>
      <c r="J58" s="81"/>
      <c r="K58" s="81"/>
      <c r="L58" s="81"/>
      <c r="M58" s="81"/>
      <c r="N58" s="81"/>
      <c r="O58" s="81"/>
      <c r="P58" s="81"/>
      <c r="Q58" s="81"/>
      <c r="R58" s="81"/>
      <c r="S58" s="81"/>
      <c r="T58" s="89"/>
      <c r="U58" s="89"/>
      <c r="V58" s="89"/>
      <c r="W58" s="81"/>
      <c r="X58" s="81"/>
      <c r="Y58" s="81"/>
      <c r="Z58" s="81"/>
      <c r="AA58" s="81"/>
      <c r="AB58" s="81"/>
      <c r="AC58" s="81"/>
      <c r="AD58" s="81"/>
      <c r="AE58" s="81"/>
      <c r="AF58" s="81"/>
      <c r="AG58" s="81"/>
      <c r="AH58" s="81"/>
      <c r="AI58" s="81"/>
      <c r="AJ58" s="81"/>
      <c r="AK58" s="81"/>
      <c r="AL58" s="81"/>
      <c r="AM58" s="81"/>
      <c r="AN58" s="81"/>
      <c r="AO58" s="81"/>
      <c r="AP58" s="81"/>
      <c r="AQ58" s="81"/>
      <c r="AR58" s="81"/>
      <c r="AS58" s="81"/>
      <c r="AT58" s="81"/>
      <c r="AU58" s="81"/>
      <c r="AV58" s="81"/>
      <c r="AW58" s="81"/>
      <c r="AX58" s="81"/>
      <c r="AY58" s="81"/>
      <c r="AZ58" s="89"/>
      <c r="BA58" s="81"/>
      <c r="BB58" s="81"/>
      <c r="BC58" s="81"/>
      <c r="BD58" s="89">
        <v>4171</v>
      </c>
      <c r="BE58" s="81">
        <v>4171</v>
      </c>
      <c r="BF58" s="81"/>
      <c r="BG58" s="81"/>
      <c r="BH58" s="81"/>
      <c r="BI58" s="81"/>
      <c r="BJ58" s="81"/>
      <c r="BK58" s="81"/>
      <c r="BL58" s="81"/>
      <c r="BM58" s="81"/>
      <c r="BN58" s="81"/>
      <c r="BO58" s="81"/>
      <c r="BP58" s="71" t="s">
        <v>366</v>
      </c>
      <c r="BQ58" s="65"/>
      <c r="BR58" s="65"/>
      <c r="BS58" s="66"/>
      <c r="BT58" s="65"/>
    </row>
    <row r="59" spans="1:72" ht="24.75" hidden="1" customHeight="1">
      <c r="A59" s="80"/>
      <c r="B59" s="80"/>
      <c r="C59" s="80" t="s">
        <v>361</v>
      </c>
      <c r="D59" s="89">
        <v>690</v>
      </c>
      <c r="E59" s="89">
        <v>690</v>
      </c>
      <c r="F59" s="89"/>
      <c r="G59" s="81"/>
      <c r="H59" s="81"/>
      <c r="I59" s="81"/>
      <c r="J59" s="81"/>
      <c r="K59" s="81"/>
      <c r="L59" s="81"/>
      <c r="M59" s="81"/>
      <c r="N59" s="81"/>
      <c r="O59" s="81"/>
      <c r="P59" s="81"/>
      <c r="Q59" s="81"/>
      <c r="R59" s="81"/>
      <c r="S59" s="81"/>
      <c r="T59" s="89"/>
      <c r="U59" s="89"/>
      <c r="V59" s="89"/>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9"/>
      <c r="BA59" s="81"/>
      <c r="BB59" s="81"/>
      <c r="BC59" s="81"/>
      <c r="BD59" s="89">
        <v>690</v>
      </c>
      <c r="BE59" s="81">
        <v>690</v>
      </c>
      <c r="BF59" s="81"/>
      <c r="BG59" s="81"/>
      <c r="BH59" s="81"/>
      <c r="BI59" s="81"/>
      <c r="BJ59" s="81"/>
      <c r="BK59" s="81"/>
      <c r="BL59" s="81"/>
      <c r="BM59" s="81"/>
      <c r="BN59" s="81"/>
      <c r="BO59" s="81"/>
      <c r="BP59" s="71" t="s">
        <v>366</v>
      </c>
      <c r="BQ59" s="65"/>
      <c r="BR59" s="65"/>
      <c r="BS59" s="66"/>
      <c r="BT59" s="65"/>
    </row>
    <row r="60" spans="1:72" ht="24.75" hidden="1" customHeight="1">
      <c r="A60" s="80"/>
      <c r="B60" s="80"/>
      <c r="C60" s="80" t="s">
        <v>368</v>
      </c>
      <c r="D60" s="89">
        <v>528</v>
      </c>
      <c r="E60" s="89">
        <v>528</v>
      </c>
      <c r="F60" s="89"/>
      <c r="G60" s="81"/>
      <c r="H60" s="81"/>
      <c r="I60" s="81"/>
      <c r="J60" s="81"/>
      <c r="K60" s="81"/>
      <c r="L60" s="81"/>
      <c r="M60" s="81"/>
      <c r="N60" s="81"/>
      <c r="O60" s="81"/>
      <c r="P60" s="81"/>
      <c r="Q60" s="81"/>
      <c r="R60" s="81"/>
      <c r="S60" s="81"/>
      <c r="T60" s="89"/>
      <c r="U60" s="89"/>
      <c r="V60" s="89"/>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9"/>
      <c r="BA60" s="81"/>
      <c r="BB60" s="81"/>
      <c r="BC60" s="81"/>
      <c r="BD60" s="89">
        <v>528</v>
      </c>
      <c r="BE60" s="81">
        <v>528</v>
      </c>
      <c r="BF60" s="81"/>
      <c r="BG60" s="81"/>
      <c r="BH60" s="81"/>
      <c r="BI60" s="81"/>
      <c r="BJ60" s="81"/>
      <c r="BK60" s="81"/>
      <c r="BL60" s="81"/>
      <c r="BM60" s="81"/>
      <c r="BN60" s="81"/>
      <c r="BO60" s="81"/>
      <c r="BP60" s="71"/>
      <c r="BQ60" s="65"/>
      <c r="BR60" s="65"/>
      <c r="BS60" s="66"/>
      <c r="BT60" s="65"/>
    </row>
    <row r="61" spans="1:72" ht="24.75" hidden="1" customHeight="1">
      <c r="A61" s="80"/>
      <c r="B61" s="80"/>
      <c r="C61" s="80" t="s">
        <v>369</v>
      </c>
      <c r="D61" s="89">
        <v>1186</v>
      </c>
      <c r="E61" s="89">
        <v>1186</v>
      </c>
      <c r="F61" s="89"/>
      <c r="G61" s="81"/>
      <c r="H61" s="81"/>
      <c r="I61" s="81"/>
      <c r="J61" s="81"/>
      <c r="K61" s="81"/>
      <c r="L61" s="81"/>
      <c r="M61" s="81"/>
      <c r="N61" s="81"/>
      <c r="O61" s="81"/>
      <c r="P61" s="81"/>
      <c r="Q61" s="81"/>
      <c r="R61" s="81"/>
      <c r="S61" s="81"/>
      <c r="T61" s="89"/>
      <c r="U61" s="89"/>
      <c r="V61" s="89"/>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9"/>
      <c r="BA61" s="81"/>
      <c r="BB61" s="81"/>
      <c r="BC61" s="81"/>
      <c r="BD61" s="89">
        <v>1186</v>
      </c>
      <c r="BE61" s="81">
        <v>1186</v>
      </c>
      <c r="BF61" s="81"/>
      <c r="BG61" s="81"/>
      <c r="BH61" s="81"/>
      <c r="BI61" s="81"/>
      <c r="BJ61" s="81"/>
      <c r="BK61" s="81"/>
      <c r="BL61" s="81"/>
      <c r="BM61" s="81"/>
      <c r="BN61" s="81"/>
      <c r="BO61" s="81"/>
      <c r="BP61" s="71"/>
      <c r="BQ61" s="65"/>
      <c r="BR61" s="65"/>
      <c r="BS61" s="66"/>
      <c r="BT61" s="65"/>
    </row>
    <row r="62" spans="1:72" ht="40.5" customHeight="1">
      <c r="A62" s="80" t="s">
        <v>365</v>
      </c>
      <c r="B62" s="80" t="s">
        <v>359</v>
      </c>
      <c r="C62" s="71"/>
      <c r="D62" s="89">
        <f>SUM(D63:D66)+1000</f>
        <v>4603</v>
      </c>
      <c r="E62" s="89">
        <v>4603</v>
      </c>
      <c r="F62" s="89">
        <f t="shared" ref="F62:BO62" si="18">F63+F64</f>
        <v>0</v>
      </c>
      <c r="G62" s="89">
        <f t="shared" si="18"/>
        <v>0</v>
      </c>
      <c r="H62" s="89">
        <f t="shared" si="18"/>
        <v>0</v>
      </c>
      <c r="I62" s="89">
        <f t="shared" si="18"/>
        <v>0</v>
      </c>
      <c r="J62" s="89">
        <f t="shared" si="18"/>
        <v>0</v>
      </c>
      <c r="K62" s="89">
        <f t="shared" si="18"/>
        <v>0</v>
      </c>
      <c r="L62" s="89">
        <f t="shared" si="18"/>
        <v>0</v>
      </c>
      <c r="M62" s="89">
        <f t="shared" si="18"/>
        <v>0</v>
      </c>
      <c r="N62" s="89">
        <f t="shared" si="18"/>
        <v>0</v>
      </c>
      <c r="O62" s="89">
        <f t="shared" si="18"/>
        <v>0</v>
      </c>
      <c r="P62" s="89">
        <f t="shared" si="18"/>
        <v>0</v>
      </c>
      <c r="Q62" s="89">
        <f t="shared" si="18"/>
        <v>0</v>
      </c>
      <c r="R62" s="89">
        <f t="shared" si="18"/>
        <v>0</v>
      </c>
      <c r="S62" s="89">
        <f t="shared" si="18"/>
        <v>0</v>
      </c>
      <c r="T62" s="89">
        <f t="shared" si="18"/>
        <v>0</v>
      </c>
      <c r="U62" s="89">
        <f t="shared" si="18"/>
        <v>0</v>
      </c>
      <c r="V62" s="89">
        <f t="shared" si="18"/>
        <v>0</v>
      </c>
      <c r="W62" s="89">
        <f t="shared" si="18"/>
        <v>0</v>
      </c>
      <c r="X62" s="89">
        <f t="shared" si="18"/>
        <v>0</v>
      </c>
      <c r="Y62" s="89">
        <f t="shared" si="18"/>
        <v>0</v>
      </c>
      <c r="Z62" s="89">
        <f t="shared" si="18"/>
        <v>0</v>
      </c>
      <c r="AA62" s="89">
        <f t="shared" si="18"/>
        <v>0</v>
      </c>
      <c r="AB62" s="89">
        <f t="shared" si="18"/>
        <v>0</v>
      </c>
      <c r="AC62" s="89">
        <f t="shared" si="18"/>
        <v>0</v>
      </c>
      <c r="AD62" s="89">
        <f t="shared" si="18"/>
        <v>0</v>
      </c>
      <c r="AE62" s="89">
        <f t="shared" si="18"/>
        <v>0</v>
      </c>
      <c r="AF62" s="89">
        <f t="shared" si="18"/>
        <v>0</v>
      </c>
      <c r="AG62" s="89">
        <f t="shared" si="18"/>
        <v>0</v>
      </c>
      <c r="AH62" s="89">
        <f t="shared" si="18"/>
        <v>0</v>
      </c>
      <c r="AI62" s="89">
        <f t="shared" si="18"/>
        <v>0</v>
      </c>
      <c r="AJ62" s="89">
        <f t="shared" si="18"/>
        <v>0</v>
      </c>
      <c r="AK62" s="89">
        <f t="shared" si="18"/>
        <v>0</v>
      </c>
      <c r="AL62" s="89">
        <f t="shared" si="18"/>
        <v>0</v>
      </c>
      <c r="AM62" s="89">
        <f t="shared" si="18"/>
        <v>0</v>
      </c>
      <c r="AN62" s="89">
        <f t="shared" si="18"/>
        <v>0</v>
      </c>
      <c r="AO62" s="89">
        <f t="shared" si="18"/>
        <v>0</v>
      </c>
      <c r="AP62" s="89">
        <f t="shared" si="18"/>
        <v>0</v>
      </c>
      <c r="AQ62" s="89">
        <f t="shared" si="18"/>
        <v>0</v>
      </c>
      <c r="AR62" s="89">
        <f t="shared" si="18"/>
        <v>0</v>
      </c>
      <c r="AS62" s="89">
        <f t="shared" si="18"/>
        <v>0</v>
      </c>
      <c r="AT62" s="89">
        <f t="shared" si="18"/>
        <v>0</v>
      </c>
      <c r="AU62" s="89">
        <f t="shared" si="18"/>
        <v>0</v>
      </c>
      <c r="AV62" s="89">
        <f t="shared" si="18"/>
        <v>0</v>
      </c>
      <c r="AW62" s="89">
        <f t="shared" si="18"/>
        <v>0</v>
      </c>
      <c r="AX62" s="89">
        <f t="shared" si="18"/>
        <v>0</v>
      </c>
      <c r="AY62" s="89">
        <f t="shared" si="18"/>
        <v>0</v>
      </c>
      <c r="AZ62" s="89"/>
      <c r="BA62" s="89">
        <f t="shared" ref="BA62:BC62" si="19">SUM(BA63:BA66)</f>
        <v>0</v>
      </c>
      <c r="BB62" s="89">
        <f t="shared" si="19"/>
        <v>0</v>
      </c>
      <c r="BC62" s="89">
        <f t="shared" si="19"/>
        <v>0</v>
      </c>
      <c r="BD62" s="89">
        <v>4603</v>
      </c>
      <c r="BE62" s="89">
        <v>4603</v>
      </c>
      <c r="BF62" s="89">
        <f t="shared" si="18"/>
        <v>0</v>
      </c>
      <c r="BG62" s="89">
        <f t="shared" si="18"/>
        <v>0</v>
      </c>
      <c r="BH62" s="89">
        <f t="shared" si="18"/>
        <v>0</v>
      </c>
      <c r="BI62" s="89">
        <f t="shared" si="18"/>
        <v>0</v>
      </c>
      <c r="BJ62" s="89">
        <f t="shared" si="18"/>
        <v>0</v>
      </c>
      <c r="BK62" s="89">
        <f t="shared" si="18"/>
        <v>0</v>
      </c>
      <c r="BL62" s="89">
        <f t="shared" si="18"/>
        <v>0</v>
      </c>
      <c r="BM62" s="89">
        <f t="shared" si="18"/>
        <v>0</v>
      </c>
      <c r="BN62" s="89">
        <f t="shared" si="18"/>
        <v>0</v>
      </c>
      <c r="BO62" s="89">
        <f t="shared" si="18"/>
        <v>0</v>
      </c>
      <c r="BP62" s="71" t="s">
        <v>366</v>
      </c>
      <c r="BQ62" s="65"/>
      <c r="BR62" s="65"/>
      <c r="BS62" s="66"/>
      <c r="BT62" s="65"/>
    </row>
    <row r="63" spans="1:72" ht="24.75" hidden="1" customHeight="1">
      <c r="A63" s="80"/>
      <c r="B63" s="80"/>
      <c r="C63" s="80" t="s">
        <v>363</v>
      </c>
      <c r="D63" s="89">
        <v>2206</v>
      </c>
      <c r="E63" s="89"/>
      <c r="F63" s="89"/>
      <c r="G63" s="81"/>
      <c r="H63" s="81"/>
      <c r="I63" s="81"/>
      <c r="J63" s="81"/>
      <c r="K63" s="81"/>
      <c r="L63" s="81"/>
      <c r="M63" s="81"/>
      <c r="N63" s="81"/>
      <c r="O63" s="81"/>
      <c r="P63" s="81"/>
      <c r="Q63" s="81"/>
      <c r="R63" s="81"/>
      <c r="S63" s="81"/>
      <c r="T63" s="89"/>
      <c r="U63" s="89"/>
      <c r="V63" s="89"/>
      <c r="W63" s="81"/>
      <c r="X63" s="81"/>
      <c r="Y63" s="81"/>
      <c r="Z63" s="81"/>
      <c r="AA63" s="81"/>
      <c r="AB63" s="81"/>
      <c r="AC63" s="81"/>
      <c r="AD63" s="81"/>
      <c r="AE63" s="81"/>
      <c r="AF63" s="81"/>
      <c r="AG63" s="81"/>
      <c r="AH63" s="81"/>
      <c r="AI63" s="81"/>
      <c r="AJ63" s="81"/>
      <c r="AK63" s="81"/>
      <c r="AL63" s="81"/>
      <c r="AM63" s="81"/>
      <c r="AN63" s="81"/>
      <c r="AO63" s="81"/>
      <c r="AP63" s="81"/>
      <c r="AQ63" s="81"/>
      <c r="AR63" s="81"/>
      <c r="AS63" s="81"/>
      <c r="AT63" s="81"/>
      <c r="AU63" s="81"/>
      <c r="AV63" s="81"/>
      <c r="AW63" s="81"/>
      <c r="AX63" s="81"/>
      <c r="AY63" s="81"/>
      <c r="AZ63" s="89"/>
      <c r="BA63" s="81"/>
      <c r="BB63" s="81"/>
      <c r="BC63" s="81"/>
      <c r="BD63" s="89">
        <v>2206</v>
      </c>
      <c r="BE63" s="81"/>
      <c r="BF63" s="81"/>
      <c r="BG63" s="81"/>
      <c r="BH63" s="81"/>
      <c r="BI63" s="81"/>
      <c r="BJ63" s="81"/>
      <c r="BK63" s="81"/>
      <c r="BL63" s="81"/>
      <c r="BM63" s="81"/>
      <c r="BN63" s="81"/>
      <c r="BO63" s="81"/>
      <c r="BP63" s="71" t="s">
        <v>366</v>
      </c>
      <c r="BQ63" s="65"/>
      <c r="BR63" s="65"/>
      <c r="BS63" s="66"/>
      <c r="BT63" s="65"/>
    </row>
    <row r="64" spans="1:72" ht="12" hidden="1" customHeight="1">
      <c r="A64" s="80"/>
      <c r="B64" s="80"/>
      <c r="C64" s="80" t="s">
        <v>362</v>
      </c>
      <c r="D64" s="89">
        <v>360</v>
      </c>
      <c r="E64" s="89"/>
      <c r="F64" s="89"/>
      <c r="G64" s="81"/>
      <c r="H64" s="81"/>
      <c r="I64" s="81"/>
      <c r="J64" s="81"/>
      <c r="K64" s="81"/>
      <c r="L64" s="81"/>
      <c r="M64" s="81"/>
      <c r="N64" s="81"/>
      <c r="O64" s="81"/>
      <c r="P64" s="81"/>
      <c r="Q64" s="81"/>
      <c r="R64" s="81"/>
      <c r="S64" s="81"/>
      <c r="T64" s="89"/>
      <c r="U64" s="89"/>
      <c r="V64" s="89"/>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1"/>
      <c r="AW64" s="81"/>
      <c r="AX64" s="81"/>
      <c r="AY64" s="81"/>
      <c r="AZ64" s="89"/>
      <c r="BA64" s="81"/>
      <c r="BB64" s="81"/>
      <c r="BC64" s="81"/>
      <c r="BD64" s="89">
        <v>360</v>
      </c>
      <c r="BE64" s="81"/>
      <c r="BF64" s="81"/>
      <c r="BG64" s="81"/>
      <c r="BH64" s="81"/>
      <c r="BI64" s="81"/>
      <c r="BJ64" s="81"/>
      <c r="BK64" s="81"/>
      <c r="BL64" s="81"/>
      <c r="BM64" s="81"/>
      <c r="BN64" s="81"/>
      <c r="BO64" s="81"/>
      <c r="BP64" s="71" t="s">
        <v>366</v>
      </c>
      <c r="BQ64" s="65"/>
      <c r="BR64" s="65"/>
      <c r="BS64" s="66"/>
      <c r="BT64" s="65"/>
    </row>
    <row r="65" spans="1:72" ht="22.5" hidden="1" customHeight="1">
      <c r="A65" s="80"/>
      <c r="B65" s="80"/>
      <c r="C65" s="71" t="s">
        <v>367</v>
      </c>
      <c r="D65" s="89">
        <v>446</v>
      </c>
      <c r="E65" s="89"/>
      <c r="F65" s="89"/>
      <c r="G65" s="81"/>
      <c r="H65" s="81"/>
      <c r="I65" s="81"/>
      <c r="J65" s="81"/>
      <c r="K65" s="81"/>
      <c r="L65" s="81"/>
      <c r="M65" s="81"/>
      <c r="N65" s="81"/>
      <c r="O65" s="81"/>
      <c r="P65" s="81"/>
      <c r="Q65" s="81"/>
      <c r="R65" s="81"/>
      <c r="S65" s="81"/>
      <c r="T65" s="89"/>
      <c r="U65" s="89"/>
      <c r="V65" s="89"/>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9"/>
      <c r="BA65" s="81"/>
      <c r="BB65" s="81"/>
      <c r="BC65" s="81"/>
      <c r="BD65" s="89">
        <v>446</v>
      </c>
      <c r="BE65" s="81"/>
      <c r="BF65" s="81"/>
      <c r="BG65" s="81"/>
      <c r="BH65" s="81"/>
      <c r="BI65" s="81"/>
      <c r="BJ65" s="81"/>
      <c r="BK65" s="81"/>
      <c r="BL65" s="81"/>
      <c r="BM65" s="81"/>
      <c r="BN65" s="81"/>
      <c r="BO65" s="81"/>
      <c r="BP65" s="71"/>
      <c r="BQ65" s="65"/>
      <c r="BR65" s="65"/>
      <c r="BS65" s="66"/>
      <c r="BT65" s="65"/>
    </row>
    <row r="66" spans="1:72" ht="13.5" hidden="1" customHeight="1">
      <c r="A66" s="80"/>
      <c r="B66" s="80"/>
      <c r="C66" s="71" t="s">
        <v>370</v>
      </c>
      <c r="D66" s="89">
        <v>591</v>
      </c>
      <c r="E66" s="89"/>
      <c r="F66" s="89"/>
      <c r="G66" s="81"/>
      <c r="H66" s="81"/>
      <c r="I66" s="81"/>
      <c r="J66" s="81"/>
      <c r="K66" s="81"/>
      <c r="L66" s="81"/>
      <c r="M66" s="81"/>
      <c r="N66" s="81"/>
      <c r="O66" s="81"/>
      <c r="P66" s="81"/>
      <c r="Q66" s="81"/>
      <c r="R66" s="81"/>
      <c r="S66" s="81"/>
      <c r="T66" s="89"/>
      <c r="U66" s="89"/>
      <c r="V66" s="89"/>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9"/>
      <c r="BA66" s="81"/>
      <c r="BB66" s="81"/>
      <c r="BC66" s="81"/>
      <c r="BD66" s="89">
        <v>591</v>
      </c>
      <c r="BE66" s="81"/>
      <c r="BF66" s="81"/>
      <c r="BG66" s="81"/>
      <c r="BH66" s="81"/>
      <c r="BI66" s="81"/>
      <c r="BJ66" s="81"/>
      <c r="BK66" s="81"/>
      <c r="BL66" s="81"/>
      <c r="BM66" s="81"/>
      <c r="BN66" s="81"/>
      <c r="BO66" s="81"/>
      <c r="BP66" s="71"/>
      <c r="BQ66" s="65"/>
      <c r="BR66" s="65"/>
      <c r="BS66" s="66"/>
      <c r="BT66" s="65"/>
    </row>
    <row r="67" spans="1:72" ht="31.5">
      <c r="A67" s="70" t="s">
        <v>94</v>
      </c>
      <c r="B67" s="70" t="s">
        <v>198</v>
      </c>
      <c r="C67" s="77" t="s">
        <v>199</v>
      </c>
      <c r="D67" s="92">
        <f>D68+D70+D71+D72+D74</f>
        <v>2997</v>
      </c>
      <c r="E67" s="92">
        <f t="shared" ref="E67:BO67" si="20">E68+E70+E71+E72+E74</f>
        <v>497</v>
      </c>
      <c r="F67" s="92">
        <f t="shared" si="20"/>
        <v>2500</v>
      </c>
      <c r="G67" s="76">
        <f t="shared" si="20"/>
        <v>0</v>
      </c>
      <c r="H67" s="76">
        <f t="shared" si="20"/>
        <v>0</v>
      </c>
      <c r="I67" s="76">
        <f t="shared" si="20"/>
        <v>0</v>
      </c>
      <c r="J67" s="76">
        <f t="shared" si="20"/>
        <v>0</v>
      </c>
      <c r="K67" s="76">
        <f t="shared" si="20"/>
        <v>0</v>
      </c>
      <c r="L67" s="76">
        <f t="shared" si="20"/>
        <v>0</v>
      </c>
      <c r="M67" s="76">
        <f t="shared" si="20"/>
        <v>0</v>
      </c>
      <c r="N67" s="76">
        <f t="shared" si="20"/>
        <v>0</v>
      </c>
      <c r="O67" s="76">
        <f t="shared" si="20"/>
        <v>0</v>
      </c>
      <c r="P67" s="76">
        <f t="shared" si="20"/>
        <v>0</v>
      </c>
      <c r="Q67" s="76">
        <f t="shared" si="20"/>
        <v>0</v>
      </c>
      <c r="R67" s="76">
        <f t="shared" si="20"/>
        <v>0</v>
      </c>
      <c r="S67" s="76">
        <f t="shared" si="20"/>
        <v>497</v>
      </c>
      <c r="T67" s="92">
        <f t="shared" si="20"/>
        <v>2997</v>
      </c>
      <c r="U67" s="92">
        <f t="shared" si="20"/>
        <v>0</v>
      </c>
      <c r="V67" s="92">
        <f t="shared" si="20"/>
        <v>2500</v>
      </c>
      <c r="W67" s="76">
        <f t="shared" si="20"/>
        <v>0</v>
      </c>
      <c r="X67" s="76">
        <f t="shared" si="20"/>
        <v>0</v>
      </c>
      <c r="Y67" s="76">
        <f t="shared" si="20"/>
        <v>0</v>
      </c>
      <c r="Z67" s="76">
        <f t="shared" si="20"/>
        <v>0</v>
      </c>
      <c r="AA67" s="76">
        <f t="shared" si="20"/>
        <v>0</v>
      </c>
      <c r="AB67" s="76">
        <f t="shared" si="20"/>
        <v>0</v>
      </c>
      <c r="AC67" s="76">
        <f t="shared" si="20"/>
        <v>0</v>
      </c>
      <c r="AD67" s="76">
        <f t="shared" si="20"/>
        <v>0</v>
      </c>
      <c r="AE67" s="76">
        <f t="shared" si="20"/>
        <v>0</v>
      </c>
      <c r="AF67" s="76">
        <f t="shared" si="20"/>
        <v>0</v>
      </c>
      <c r="AG67" s="76">
        <f t="shared" si="20"/>
        <v>0</v>
      </c>
      <c r="AH67" s="76">
        <f t="shared" si="20"/>
        <v>0</v>
      </c>
      <c r="AI67" s="76">
        <f t="shared" si="20"/>
        <v>0</v>
      </c>
      <c r="AJ67" s="76">
        <f t="shared" si="20"/>
        <v>0</v>
      </c>
      <c r="AK67" s="76">
        <f t="shared" si="20"/>
        <v>0</v>
      </c>
      <c r="AL67" s="76">
        <f t="shared" si="20"/>
        <v>0</v>
      </c>
      <c r="AM67" s="76">
        <f t="shared" si="20"/>
        <v>0</v>
      </c>
      <c r="AN67" s="76">
        <f t="shared" si="20"/>
        <v>0</v>
      </c>
      <c r="AO67" s="76">
        <f t="shared" si="20"/>
        <v>0</v>
      </c>
      <c r="AP67" s="76">
        <f t="shared" si="20"/>
        <v>0</v>
      </c>
      <c r="AQ67" s="76">
        <f t="shared" si="20"/>
        <v>0</v>
      </c>
      <c r="AR67" s="76">
        <f t="shared" si="20"/>
        <v>0</v>
      </c>
      <c r="AS67" s="76">
        <f t="shared" si="20"/>
        <v>0</v>
      </c>
      <c r="AT67" s="76">
        <f t="shared" si="20"/>
        <v>0</v>
      </c>
      <c r="AU67" s="76">
        <f t="shared" si="20"/>
        <v>0</v>
      </c>
      <c r="AV67" s="76">
        <f t="shared" si="20"/>
        <v>0</v>
      </c>
      <c r="AW67" s="76">
        <f t="shared" si="20"/>
        <v>0</v>
      </c>
      <c r="AX67" s="76">
        <f t="shared" si="20"/>
        <v>0</v>
      </c>
      <c r="AY67" s="76">
        <f t="shared" si="20"/>
        <v>0</v>
      </c>
      <c r="AZ67" s="76">
        <f t="shared" si="20"/>
        <v>0</v>
      </c>
      <c r="BA67" s="76">
        <f t="shared" si="20"/>
        <v>0</v>
      </c>
      <c r="BB67" s="76">
        <f t="shared" si="20"/>
        <v>0</v>
      </c>
      <c r="BC67" s="76">
        <f t="shared" si="20"/>
        <v>0</v>
      </c>
      <c r="BD67" s="76">
        <f t="shared" si="20"/>
        <v>0</v>
      </c>
      <c r="BE67" s="76">
        <f t="shared" si="20"/>
        <v>0</v>
      </c>
      <c r="BF67" s="76">
        <f t="shared" si="20"/>
        <v>0</v>
      </c>
      <c r="BG67" s="76">
        <f t="shared" si="20"/>
        <v>0</v>
      </c>
      <c r="BH67" s="76">
        <f t="shared" si="20"/>
        <v>0</v>
      </c>
      <c r="BI67" s="76">
        <f t="shared" si="20"/>
        <v>0</v>
      </c>
      <c r="BJ67" s="76">
        <f t="shared" si="20"/>
        <v>0</v>
      </c>
      <c r="BK67" s="76">
        <f t="shared" si="20"/>
        <v>0</v>
      </c>
      <c r="BL67" s="76">
        <f t="shared" si="20"/>
        <v>0</v>
      </c>
      <c r="BM67" s="76">
        <f t="shared" si="20"/>
        <v>0</v>
      </c>
      <c r="BN67" s="76">
        <f t="shared" si="20"/>
        <v>0</v>
      </c>
      <c r="BO67" s="76">
        <f t="shared" si="20"/>
        <v>0</v>
      </c>
      <c r="BP67" s="77"/>
      <c r="BQ67" s="65"/>
      <c r="BR67" s="65"/>
      <c r="BS67" s="66"/>
      <c r="BT67" s="65"/>
    </row>
    <row r="68" spans="1:72" ht="173.25">
      <c r="A68" s="70"/>
      <c r="B68" s="80" t="s">
        <v>201</v>
      </c>
      <c r="C68" s="71" t="s">
        <v>200</v>
      </c>
      <c r="D68" s="97">
        <f>D69</f>
        <v>1500</v>
      </c>
      <c r="E68" s="97">
        <f t="shared" ref="E68:BO68" si="21">E69</f>
        <v>0</v>
      </c>
      <c r="F68" s="97">
        <f t="shared" si="21"/>
        <v>1500</v>
      </c>
      <c r="G68" s="97">
        <f t="shared" si="21"/>
        <v>0</v>
      </c>
      <c r="H68" s="97">
        <f t="shared" si="21"/>
        <v>0</v>
      </c>
      <c r="I68" s="97">
        <f t="shared" si="21"/>
        <v>0</v>
      </c>
      <c r="J68" s="97">
        <f t="shared" si="21"/>
        <v>0</v>
      </c>
      <c r="K68" s="97">
        <f t="shared" si="21"/>
        <v>0</v>
      </c>
      <c r="L68" s="97">
        <f t="shared" si="21"/>
        <v>0</v>
      </c>
      <c r="M68" s="97">
        <f t="shared" si="21"/>
        <v>0</v>
      </c>
      <c r="N68" s="97">
        <f t="shared" si="21"/>
        <v>0</v>
      </c>
      <c r="O68" s="97">
        <f t="shared" si="21"/>
        <v>0</v>
      </c>
      <c r="P68" s="97">
        <f t="shared" si="21"/>
        <v>0</v>
      </c>
      <c r="Q68" s="97">
        <f t="shared" si="21"/>
        <v>0</v>
      </c>
      <c r="R68" s="97">
        <f t="shared" si="21"/>
        <v>0</v>
      </c>
      <c r="S68" s="97">
        <f t="shared" si="21"/>
        <v>0</v>
      </c>
      <c r="T68" s="98">
        <f t="shared" si="21"/>
        <v>1500</v>
      </c>
      <c r="U68" s="98">
        <f t="shared" si="21"/>
        <v>0</v>
      </c>
      <c r="V68" s="98">
        <f t="shared" si="21"/>
        <v>1500</v>
      </c>
      <c r="W68" s="97">
        <f t="shared" si="21"/>
        <v>0</v>
      </c>
      <c r="X68" s="97">
        <f t="shared" si="21"/>
        <v>0</v>
      </c>
      <c r="Y68" s="97">
        <f t="shared" si="21"/>
        <v>0</v>
      </c>
      <c r="Z68" s="97">
        <f t="shared" si="21"/>
        <v>0</v>
      </c>
      <c r="AA68" s="97">
        <f t="shared" si="21"/>
        <v>0</v>
      </c>
      <c r="AB68" s="97">
        <f t="shared" si="21"/>
        <v>0</v>
      </c>
      <c r="AC68" s="97">
        <f t="shared" si="21"/>
        <v>0</v>
      </c>
      <c r="AD68" s="97">
        <f t="shared" si="21"/>
        <v>0</v>
      </c>
      <c r="AE68" s="97">
        <f t="shared" si="21"/>
        <v>0</v>
      </c>
      <c r="AF68" s="97">
        <f t="shared" si="21"/>
        <v>0</v>
      </c>
      <c r="AG68" s="97">
        <f t="shared" si="21"/>
        <v>0</v>
      </c>
      <c r="AH68" s="97">
        <f t="shared" si="21"/>
        <v>0</v>
      </c>
      <c r="AI68" s="97">
        <f t="shared" si="21"/>
        <v>0</v>
      </c>
      <c r="AJ68" s="97">
        <f t="shared" si="21"/>
        <v>0</v>
      </c>
      <c r="AK68" s="97">
        <f t="shared" si="21"/>
        <v>0</v>
      </c>
      <c r="AL68" s="97">
        <f t="shared" si="21"/>
        <v>0</v>
      </c>
      <c r="AM68" s="97">
        <f t="shared" si="21"/>
        <v>0</v>
      </c>
      <c r="AN68" s="97">
        <f t="shared" si="21"/>
        <v>0</v>
      </c>
      <c r="AO68" s="97">
        <f t="shared" si="21"/>
        <v>0</v>
      </c>
      <c r="AP68" s="97">
        <f t="shared" si="21"/>
        <v>0</v>
      </c>
      <c r="AQ68" s="97">
        <f t="shared" si="21"/>
        <v>0</v>
      </c>
      <c r="AR68" s="97">
        <f t="shared" si="21"/>
        <v>0</v>
      </c>
      <c r="AS68" s="97">
        <f t="shared" si="21"/>
        <v>0</v>
      </c>
      <c r="AT68" s="97">
        <f t="shared" si="21"/>
        <v>0</v>
      </c>
      <c r="AU68" s="97">
        <f t="shared" si="21"/>
        <v>0</v>
      </c>
      <c r="AV68" s="97">
        <f t="shared" si="21"/>
        <v>0</v>
      </c>
      <c r="AW68" s="97">
        <f t="shared" si="21"/>
        <v>0</v>
      </c>
      <c r="AX68" s="97">
        <f t="shared" si="21"/>
        <v>0</v>
      </c>
      <c r="AY68" s="97">
        <f t="shared" si="21"/>
        <v>0</v>
      </c>
      <c r="AZ68" s="97">
        <f t="shared" si="21"/>
        <v>0</v>
      </c>
      <c r="BA68" s="97">
        <f t="shared" si="21"/>
        <v>0</v>
      </c>
      <c r="BB68" s="97">
        <f t="shared" si="21"/>
        <v>0</v>
      </c>
      <c r="BC68" s="97">
        <f t="shared" si="21"/>
        <v>0</v>
      </c>
      <c r="BD68" s="97">
        <f t="shared" si="21"/>
        <v>0</v>
      </c>
      <c r="BE68" s="97">
        <f t="shared" si="21"/>
        <v>0</v>
      </c>
      <c r="BF68" s="97">
        <f t="shared" si="21"/>
        <v>0</v>
      </c>
      <c r="BG68" s="97">
        <f t="shared" si="21"/>
        <v>0</v>
      </c>
      <c r="BH68" s="97">
        <f t="shared" si="21"/>
        <v>0</v>
      </c>
      <c r="BI68" s="97">
        <f t="shared" si="21"/>
        <v>0</v>
      </c>
      <c r="BJ68" s="97">
        <f t="shared" si="21"/>
        <v>0</v>
      </c>
      <c r="BK68" s="97">
        <f t="shared" si="21"/>
        <v>0</v>
      </c>
      <c r="BL68" s="97">
        <f t="shared" si="21"/>
        <v>0</v>
      </c>
      <c r="BM68" s="97">
        <f t="shared" si="21"/>
        <v>0</v>
      </c>
      <c r="BN68" s="97">
        <f t="shared" si="21"/>
        <v>0</v>
      </c>
      <c r="BO68" s="97">
        <f t="shared" si="21"/>
        <v>0</v>
      </c>
      <c r="BP68" s="71" t="s">
        <v>375</v>
      </c>
      <c r="BQ68" s="65" t="s">
        <v>154</v>
      </c>
      <c r="BR68" s="65" t="s">
        <v>202</v>
      </c>
      <c r="BS68" s="66"/>
      <c r="BT68" s="65" t="s">
        <v>156</v>
      </c>
    </row>
    <row r="69" spans="1:72" ht="30">
      <c r="A69" s="70"/>
      <c r="B69" s="80" t="s">
        <v>154</v>
      </c>
      <c r="C69" s="71"/>
      <c r="D69" s="85">
        <v>1500</v>
      </c>
      <c r="E69" s="85"/>
      <c r="F69" s="85">
        <v>1500</v>
      </c>
      <c r="G69" s="71"/>
      <c r="H69" s="71"/>
      <c r="I69" s="71"/>
      <c r="J69" s="71"/>
      <c r="K69" s="71"/>
      <c r="L69" s="71"/>
      <c r="M69" s="71"/>
      <c r="N69" s="71"/>
      <c r="O69" s="71"/>
      <c r="P69" s="71"/>
      <c r="Q69" s="71"/>
      <c r="R69" s="71"/>
      <c r="S69" s="71"/>
      <c r="T69" s="85">
        <v>1500</v>
      </c>
      <c r="U69" s="85"/>
      <c r="V69" s="85">
        <v>1500</v>
      </c>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65"/>
      <c r="BR69" s="65"/>
      <c r="BS69" s="66"/>
      <c r="BT69" s="65"/>
    </row>
    <row r="70" spans="1:72" ht="141.75">
      <c r="A70" s="70"/>
      <c r="B70" s="80" t="s">
        <v>54</v>
      </c>
      <c r="C70" s="71" t="s">
        <v>203</v>
      </c>
      <c r="D70" s="85">
        <v>497</v>
      </c>
      <c r="E70" s="85">
        <v>497</v>
      </c>
      <c r="F70" s="85"/>
      <c r="G70" s="71"/>
      <c r="H70" s="71"/>
      <c r="I70" s="71"/>
      <c r="J70" s="71"/>
      <c r="K70" s="71"/>
      <c r="L70" s="71"/>
      <c r="M70" s="71"/>
      <c r="N70" s="71"/>
      <c r="O70" s="71"/>
      <c r="P70" s="71"/>
      <c r="Q70" s="71"/>
      <c r="R70" s="71"/>
      <c r="S70" s="85">
        <v>497</v>
      </c>
      <c r="T70" s="85">
        <v>497</v>
      </c>
      <c r="U70" s="85"/>
      <c r="V70" s="85"/>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t="s">
        <v>337</v>
      </c>
      <c r="BQ70" s="65" t="s">
        <v>128</v>
      </c>
      <c r="BR70" s="65" t="s">
        <v>180</v>
      </c>
      <c r="BS70" s="66"/>
      <c r="BT70" s="71" t="s">
        <v>141</v>
      </c>
    </row>
    <row r="71" spans="1:72" ht="204.75" hidden="1">
      <c r="A71" s="70"/>
      <c r="B71" s="80" t="s">
        <v>81</v>
      </c>
      <c r="C71" s="71" t="s">
        <v>204</v>
      </c>
      <c r="D71" s="85"/>
      <c r="E71" s="85"/>
      <c r="F71" s="85"/>
      <c r="G71" s="71"/>
      <c r="H71" s="71"/>
      <c r="I71" s="71"/>
      <c r="J71" s="71"/>
      <c r="K71" s="71"/>
      <c r="L71" s="71"/>
      <c r="M71" s="71"/>
      <c r="N71" s="71"/>
      <c r="O71" s="71"/>
      <c r="P71" s="71"/>
      <c r="Q71" s="71"/>
      <c r="R71" s="71"/>
      <c r="S71" s="71"/>
      <c r="T71" s="85"/>
      <c r="U71" s="85"/>
      <c r="V71" s="85"/>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65" t="s">
        <v>154</v>
      </c>
      <c r="BR71" s="65" t="s">
        <v>202</v>
      </c>
      <c r="BS71" s="66"/>
      <c r="BT71" s="65" t="s">
        <v>156</v>
      </c>
    </row>
    <row r="72" spans="1:72" ht="168.75" customHeight="1">
      <c r="A72" s="70"/>
      <c r="B72" s="80" t="s">
        <v>58</v>
      </c>
      <c r="C72" s="71" t="s">
        <v>205</v>
      </c>
      <c r="D72" s="85">
        <v>400</v>
      </c>
      <c r="E72" s="85"/>
      <c r="F72" s="85">
        <f>F73</f>
        <v>400</v>
      </c>
      <c r="G72" s="71"/>
      <c r="H72" s="71"/>
      <c r="I72" s="71"/>
      <c r="J72" s="71"/>
      <c r="K72" s="71"/>
      <c r="L72" s="71"/>
      <c r="M72" s="71"/>
      <c r="N72" s="71"/>
      <c r="O72" s="71"/>
      <c r="P72" s="71"/>
      <c r="Q72" s="71"/>
      <c r="R72" s="71"/>
      <c r="S72" s="71"/>
      <c r="T72" s="85">
        <v>400</v>
      </c>
      <c r="U72" s="85"/>
      <c r="V72" s="85">
        <f>V73</f>
        <v>400</v>
      </c>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t="s">
        <v>337</v>
      </c>
      <c r="BQ72" s="65" t="s">
        <v>154</v>
      </c>
      <c r="BR72" s="65" t="s">
        <v>309</v>
      </c>
      <c r="BS72" s="66"/>
      <c r="BT72" s="65" t="s">
        <v>156</v>
      </c>
    </row>
    <row r="73" spans="1:72" ht="52.5" customHeight="1">
      <c r="A73" s="70"/>
      <c r="B73" s="80" t="s">
        <v>154</v>
      </c>
      <c r="C73" s="71"/>
      <c r="D73" s="85">
        <v>400</v>
      </c>
      <c r="E73" s="85"/>
      <c r="F73" s="85">
        <v>400</v>
      </c>
      <c r="G73" s="71"/>
      <c r="H73" s="71"/>
      <c r="I73" s="71"/>
      <c r="J73" s="71"/>
      <c r="K73" s="71"/>
      <c r="L73" s="71"/>
      <c r="M73" s="71"/>
      <c r="N73" s="71"/>
      <c r="O73" s="71"/>
      <c r="P73" s="71"/>
      <c r="Q73" s="71"/>
      <c r="R73" s="71"/>
      <c r="S73" s="71"/>
      <c r="T73" s="85">
        <v>400</v>
      </c>
      <c r="U73" s="85"/>
      <c r="V73" s="85">
        <v>400</v>
      </c>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65"/>
      <c r="BR73" s="65"/>
      <c r="BS73" s="66"/>
      <c r="BT73" s="65"/>
    </row>
    <row r="74" spans="1:72" ht="78.75">
      <c r="A74" s="70"/>
      <c r="B74" s="80" t="s">
        <v>85</v>
      </c>
      <c r="C74" s="71" t="s">
        <v>206</v>
      </c>
      <c r="D74" s="85">
        <f>D75</f>
        <v>600</v>
      </c>
      <c r="E74" s="85">
        <f t="shared" ref="E74:BO74" si="22">E75</f>
        <v>0</v>
      </c>
      <c r="F74" s="85">
        <f t="shared" si="22"/>
        <v>600</v>
      </c>
      <c r="G74" s="85">
        <f t="shared" si="22"/>
        <v>0</v>
      </c>
      <c r="H74" s="85">
        <f t="shared" si="22"/>
        <v>0</v>
      </c>
      <c r="I74" s="85">
        <f t="shared" si="22"/>
        <v>0</v>
      </c>
      <c r="J74" s="85">
        <f t="shared" si="22"/>
        <v>0</v>
      </c>
      <c r="K74" s="85">
        <f t="shared" si="22"/>
        <v>0</v>
      </c>
      <c r="L74" s="85">
        <f t="shared" si="22"/>
        <v>0</v>
      </c>
      <c r="M74" s="85">
        <f t="shared" si="22"/>
        <v>0</v>
      </c>
      <c r="N74" s="85">
        <f t="shared" si="22"/>
        <v>0</v>
      </c>
      <c r="O74" s="85">
        <f t="shared" si="22"/>
        <v>0</v>
      </c>
      <c r="P74" s="85">
        <f t="shared" si="22"/>
        <v>0</v>
      </c>
      <c r="Q74" s="85">
        <f t="shared" si="22"/>
        <v>0</v>
      </c>
      <c r="R74" s="85">
        <f t="shared" si="22"/>
        <v>0</v>
      </c>
      <c r="S74" s="85">
        <f t="shared" si="22"/>
        <v>0</v>
      </c>
      <c r="T74" s="85">
        <f t="shared" si="22"/>
        <v>600</v>
      </c>
      <c r="U74" s="85">
        <f t="shared" si="22"/>
        <v>0</v>
      </c>
      <c r="V74" s="85">
        <f t="shared" si="22"/>
        <v>600</v>
      </c>
      <c r="W74" s="85">
        <f t="shared" si="22"/>
        <v>0</v>
      </c>
      <c r="X74" s="85">
        <f t="shared" si="22"/>
        <v>0</v>
      </c>
      <c r="Y74" s="85">
        <f t="shared" si="22"/>
        <v>0</v>
      </c>
      <c r="Z74" s="85">
        <f t="shared" si="22"/>
        <v>0</v>
      </c>
      <c r="AA74" s="85">
        <f t="shared" si="22"/>
        <v>0</v>
      </c>
      <c r="AB74" s="85">
        <f t="shared" si="22"/>
        <v>0</v>
      </c>
      <c r="AC74" s="85">
        <f t="shared" si="22"/>
        <v>0</v>
      </c>
      <c r="AD74" s="85">
        <f t="shared" si="22"/>
        <v>0</v>
      </c>
      <c r="AE74" s="85">
        <f t="shared" si="22"/>
        <v>0</v>
      </c>
      <c r="AF74" s="85">
        <f t="shared" si="22"/>
        <v>0</v>
      </c>
      <c r="AG74" s="85">
        <f t="shared" si="22"/>
        <v>0</v>
      </c>
      <c r="AH74" s="85">
        <f t="shared" si="22"/>
        <v>0</v>
      </c>
      <c r="AI74" s="85">
        <f t="shared" si="22"/>
        <v>0</v>
      </c>
      <c r="AJ74" s="85">
        <f t="shared" si="22"/>
        <v>0</v>
      </c>
      <c r="AK74" s="85">
        <f t="shared" si="22"/>
        <v>0</v>
      </c>
      <c r="AL74" s="85">
        <f t="shared" si="22"/>
        <v>0</v>
      </c>
      <c r="AM74" s="85">
        <f t="shared" si="22"/>
        <v>0</v>
      </c>
      <c r="AN74" s="85">
        <f t="shared" si="22"/>
        <v>0</v>
      </c>
      <c r="AO74" s="85">
        <f t="shared" si="22"/>
        <v>0</v>
      </c>
      <c r="AP74" s="85">
        <f t="shared" si="22"/>
        <v>0</v>
      </c>
      <c r="AQ74" s="85">
        <f t="shared" si="22"/>
        <v>0</v>
      </c>
      <c r="AR74" s="85">
        <f t="shared" si="22"/>
        <v>0</v>
      </c>
      <c r="AS74" s="85">
        <f t="shared" si="22"/>
        <v>0</v>
      </c>
      <c r="AT74" s="85">
        <f t="shared" si="22"/>
        <v>0</v>
      </c>
      <c r="AU74" s="85">
        <f t="shared" si="22"/>
        <v>0</v>
      </c>
      <c r="AV74" s="85">
        <f t="shared" si="22"/>
        <v>0</v>
      </c>
      <c r="AW74" s="85">
        <f t="shared" si="22"/>
        <v>0</v>
      </c>
      <c r="AX74" s="85">
        <f t="shared" si="22"/>
        <v>0</v>
      </c>
      <c r="AY74" s="85">
        <f t="shared" si="22"/>
        <v>0</v>
      </c>
      <c r="AZ74" s="85">
        <f t="shared" si="22"/>
        <v>0</v>
      </c>
      <c r="BA74" s="85">
        <f t="shared" si="22"/>
        <v>0</v>
      </c>
      <c r="BB74" s="85">
        <f t="shared" si="22"/>
        <v>0</v>
      </c>
      <c r="BC74" s="85">
        <f t="shared" si="22"/>
        <v>0</v>
      </c>
      <c r="BD74" s="85">
        <f t="shared" si="22"/>
        <v>0</v>
      </c>
      <c r="BE74" s="85">
        <f t="shared" si="22"/>
        <v>0</v>
      </c>
      <c r="BF74" s="85">
        <f t="shared" si="22"/>
        <v>0</v>
      </c>
      <c r="BG74" s="85">
        <f t="shared" si="22"/>
        <v>0</v>
      </c>
      <c r="BH74" s="85">
        <f t="shared" si="22"/>
        <v>0</v>
      </c>
      <c r="BI74" s="85">
        <f t="shared" si="22"/>
        <v>0</v>
      </c>
      <c r="BJ74" s="85">
        <f t="shared" si="22"/>
        <v>0</v>
      </c>
      <c r="BK74" s="85">
        <f t="shared" si="22"/>
        <v>0</v>
      </c>
      <c r="BL74" s="85">
        <f t="shared" si="22"/>
        <v>0</v>
      </c>
      <c r="BM74" s="85">
        <f t="shared" si="22"/>
        <v>0</v>
      </c>
      <c r="BN74" s="85">
        <f t="shared" si="22"/>
        <v>0</v>
      </c>
      <c r="BO74" s="85">
        <f t="shared" si="22"/>
        <v>0</v>
      </c>
      <c r="BP74" s="71" t="s">
        <v>337</v>
      </c>
      <c r="BQ74" s="65" t="s">
        <v>154</v>
      </c>
      <c r="BR74" s="65" t="s">
        <v>309</v>
      </c>
      <c r="BS74" s="66"/>
      <c r="BT74" s="65" t="s">
        <v>156</v>
      </c>
    </row>
    <row r="75" spans="1:72" ht="30">
      <c r="A75" s="70"/>
      <c r="B75" s="80" t="s">
        <v>154</v>
      </c>
      <c r="C75" s="71" t="s">
        <v>332</v>
      </c>
      <c r="D75" s="85">
        <v>600</v>
      </c>
      <c r="E75" s="85"/>
      <c r="F75" s="85">
        <v>600</v>
      </c>
      <c r="G75" s="71"/>
      <c r="H75" s="71"/>
      <c r="I75" s="71"/>
      <c r="J75" s="71"/>
      <c r="K75" s="71"/>
      <c r="L75" s="71"/>
      <c r="M75" s="71"/>
      <c r="N75" s="71"/>
      <c r="O75" s="71"/>
      <c r="P75" s="71"/>
      <c r="Q75" s="71"/>
      <c r="R75" s="71"/>
      <c r="S75" s="71"/>
      <c r="T75" s="85">
        <v>600</v>
      </c>
      <c r="U75" s="85"/>
      <c r="V75" s="85">
        <v>600</v>
      </c>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65"/>
      <c r="BR75" s="65"/>
      <c r="BS75" s="66"/>
      <c r="BT75" s="65"/>
    </row>
    <row r="76" spans="1:72" ht="31.5">
      <c r="A76" s="70" t="s">
        <v>96</v>
      </c>
      <c r="B76" s="70" t="s">
        <v>207</v>
      </c>
      <c r="C76" s="71" t="s">
        <v>208</v>
      </c>
      <c r="D76" s="85">
        <f>D77+D79+D81+D83</f>
        <v>1050</v>
      </c>
      <c r="E76" s="85">
        <f t="shared" ref="E76:BO76" si="23">E77+E79+E81+E83</f>
        <v>0</v>
      </c>
      <c r="F76" s="85">
        <f t="shared" si="23"/>
        <v>1050</v>
      </c>
      <c r="G76" s="85">
        <f t="shared" si="23"/>
        <v>0</v>
      </c>
      <c r="H76" s="85">
        <f t="shared" si="23"/>
        <v>0</v>
      </c>
      <c r="I76" s="85">
        <f t="shared" si="23"/>
        <v>0</v>
      </c>
      <c r="J76" s="85">
        <f t="shared" si="23"/>
        <v>0</v>
      </c>
      <c r="K76" s="85">
        <f t="shared" si="23"/>
        <v>0</v>
      </c>
      <c r="L76" s="85">
        <f t="shared" si="23"/>
        <v>0</v>
      </c>
      <c r="M76" s="85">
        <f t="shared" si="23"/>
        <v>0</v>
      </c>
      <c r="N76" s="85">
        <f t="shared" si="23"/>
        <v>0</v>
      </c>
      <c r="O76" s="85">
        <f t="shared" si="23"/>
        <v>0</v>
      </c>
      <c r="P76" s="85">
        <f t="shared" si="23"/>
        <v>0</v>
      </c>
      <c r="Q76" s="85">
        <f t="shared" si="23"/>
        <v>0</v>
      </c>
      <c r="R76" s="85">
        <f t="shared" si="23"/>
        <v>0</v>
      </c>
      <c r="S76" s="85">
        <f t="shared" si="23"/>
        <v>0</v>
      </c>
      <c r="T76" s="85">
        <f t="shared" si="23"/>
        <v>0</v>
      </c>
      <c r="U76" s="85">
        <f t="shared" si="23"/>
        <v>0</v>
      </c>
      <c r="V76" s="85">
        <f t="shared" si="23"/>
        <v>0</v>
      </c>
      <c r="W76" s="85">
        <f t="shared" si="23"/>
        <v>0</v>
      </c>
      <c r="X76" s="85">
        <f t="shared" si="23"/>
        <v>1050</v>
      </c>
      <c r="Y76" s="85">
        <f t="shared" si="23"/>
        <v>0</v>
      </c>
      <c r="Z76" s="85">
        <f t="shared" si="23"/>
        <v>1050</v>
      </c>
      <c r="AA76" s="85">
        <f t="shared" si="23"/>
        <v>0</v>
      </c>
      <c r="AB76" s="85">
        <f t="shared" si="23"/>
        <v>0</v>
      </c>
      <c r="AC76" s="85">
        <f t="shared" si="23"/>
        <v>0</v>
      </c>
      <c r="AD76" s="85">
        <f t="shared" si="23"/>
        <v>0</v>
      </c>
      <c r="AE76" s="85">
        <f t="shared" si="23"/>
        <v>0</v>
      </c>
      <c r="AF76" s="85">
        <f t="shared" si="23"/>
        <v>0</v>
      </c>
      <c r="AG76" s="85">
        <f t="shared" si="23"/>
        <v>0</v>
      </c>
      <c r="AH76" s="85">
        <f t="shared" si="23"/>
        <v>0</v>
      </c>
      <c r="AI76" s="85">
        <f t="shared" si="23"/>
        <v>0</v>
      </c>
      <c r="AJ76" s="85">
        <f t="shared" si="23"/>
        <v>0</v>
      </c>
      <c r="AK76" s="85">
        <f t="shared" si="23"/>
        <v>0</v>
      </c>
      <c r="AL76" s="85">
        <f t="shared" si="23"/>
        <v>0</v>
      </c>
      <c r="AM76" s="85">
        <f t="shared" si="23"/>
        <v>0</v>
      </c>
      <c r="AN76" s="85">
        <f t="shared" si="23"/>
        <v>0</v>
      </c>
      <c r="AO76" s="85">
        <f t="shared" si="23"/>
        <v>0</v>
      </c>
      <c r="AP76" s="85">
        <f t="shared" si="23"/>
        <v>0</v>
      </c>
      <c r="AQ76" s="85">
        <f t="shared" si="23"/>
        <v>0</v>
      </c>
      <c r="AR76" s="85">
        <f t="shared" si="23"/>
        <v>0</v>
      </c>
      <c r="AS76" s="85">
        <f t="shared" si="23"/>
        <v>0</v>
      </c>
      <c r="AT76" s="85">
        <f t="shared" si="23"/>
        <v>0</v>
      </c>
      <c r="AU76" s="85">
        <f t="shared" si="23"/>
        <v>0</v>
      </c>
      <c r="AV76" s="85">
        <f t="shared" si="23"/>
        <v>0</v>
      </c>
      <c r="AW76" s="85">
        <f t="shared" si="23"/>
        <v>0</v>
      </c>
      <c r="AX76" s="85">
        <f t="shared" si="23"/>
        <v>0</v>
      </c>
      <c r="AY76" s="85">
        <f t="shared" si="23"/>
        <v>0</v>
      </c>
      <c r="AZ76" s="85">
        <f t="shared" si="23"/>
        <v>0</v>
      </c>
      <c r="BA76" s="85">
        <f t="shared" si="23"/>
        <v>0</v>
      </c>
      <c r="BB76" s="85">
        <f t="shared" si="23"/>
        <v>0</v>
      </c>
      <c r="BC76" s="85">
        <f t="shared" si="23"/>
        <v>0</v>
      </c>
      <c r="BD76" s="85">
        <f t="shared" si="23"/>
        <v>0</v>
      </c>
      <c r="BE76" s="85">
        <f t="shared" si="23"/>
        <v>0</v>
      </c>
      <c r="BF76" s="85">
        <f t="shared" si="23"/>
        <v>0</v>
      </c>
      <c r="BG76" s="85">
        <f t="shared" si="23"/>
        <v>0</v>
      </c>
      <c r="BH76" s="85">
        <f t="shared" si="23"/>
        <v>0</v>
      </c>
      <c r="BI76" s="85">
        <f t="shared" si="23"/>
        <v>0</v>
      </c>
      <c r="BJ76" s="85">
        <f t="shared" si="23"/>
        <v>0</v>
      </c>
      <c r="BK76" s="85">
        <f t="shared" si="23"/>
        <v>0</v>
      </c>
      <c r="BL76" s="85">
        <f t="shared" si="23"/>
        <v>0</v>
      </c>
      <c r="BM76" s="85">
        <f t="shared" si="23"/>
        <v>0</v>
      </c>
      <c r="BN76" s="85">
        <f t="shared" si="23"/>
        <v>0</v>
      </c>
      <c r="BO76" s="85">
        <f t="shared" si="23"/>
        <v>0</v>
      </c>
      <c r="BP76" s="71"/>
      <c r="BQ76" s="65"/>
      <c r="BR76" s="65"/>
      <c r="BS76" s="66"/>
      <c r="BT76" s="65"/>
    </row>
    <row r="77" spans="1:72" ht="141.75">
      <c r="A77" s="70"/>
      <c r="B77" s="80" t="s">
        <v>127</v>
      </c>
      <c r="C77" s="71" t="s">
        <v>209</v>
      </c>
      <c r="D77" s="85">
        <f>D78</f>
        <v>500</v>
      </c>
      <c r="E77" s="85">
        <f t="shared" ref="E77:BO77" si="24">E78</f>
        <v>0</v>
      </c>
      <c r="F77" s="85">
        <f t="shared" si="24"/>
        <v>500</v>
      </c>
      <c r="G77" s="85">
        <f t="shared" si="24"/>
        <v>0</v>
      </c>
      <c r="H77" s="85">
        <f t="shared" si="24"/>
        <v>0</v>
      </c>
      <c r="I77" s="85">
        <f t="shared" si="24"/>
        <v>0</v>
      </c>
      <c r="J77" s="85">
        <f t="shared" si="24"/>
        <v>0</v>
      </c>
      <c r="K77" s="85">
        <f t="shared" si="24"/>
        <v>0</v>
      </c>
      <c r="L77" s="85">
        <f t="shared" si="24"/>
        <v>0</v>
      </c>
      <c r="M77" s="85">
        <f t="shared" si="24"/>
        <v>0</v>
      </c>
      <c r="N77" s="85">
        <f t="shared" si="24"/>
        <v>0</v>
      </c>
      <c r="O77" s="85">
        <f t="shared" si="24"/>
        <v>0</v>
      </c>
      <c r="P77" s="85">
        <f t="shared" si="24"/>
        <v>0</v>
      </c>
      <c r="Q77" s="85">
        <f t="shared" si="24"/>
        <v>0</v>
      </c>
      <c r="R77" s="85">
        <f t="shared" si="24"/>
        <v>0</v>
      </c>
      <c r="S77" s="85">
        <f t="shared" si="24"/>
        <v>0</v>
      </c>
      <c r="T77" s="85">
        <f t="shared" si="24"/>
        <v>0</v>
      </c>
      <c r="U77" s="85">
        <f t="shared" si="24"/>
        <v>0</v>
      </c>
      <c r="V77" s="85">
        <f t="shared" si="24"/>
        <v>0</v>
      </c>
      <c r="W77" s="85">
        <f t="shared" si="24"/>
        <v>0</v>
      </c>
      <c r="X77" s="85">
        <f t="shared" si="24"/>
        <v>500</v>
      </c>
      <c r="Y77" s="85">
        <f t="shared" si="24"/>
        <v>0</v>
      </c>
      <c r="Z77" s="85">
        <f t="shared" si="24"/>
        <v>500</v>
      </c>
      <c r="AA77" s="85">
        <f t="shared" si="24"/>
        <v>0</v>
      </c>
      <c r="AB77" s="85">
        <f t="shared" si="24"/>
        <v>0</v>
      </c>
      <c r="AC77" s="85">
        <f t="shared" si="24"/>
        <v>0</v>
      </c>
      <c r="AD77" s="85">
        <f t="shared" si="24"/>
        <v>0</v>
      </c>
      <c r="AE77" s="85">
        <f t="shared" si="24"/>
        <v>0</v>
      </c>
      <c r="AF77" s="85">
        <f t="shared" si="24"/>
        <v>0</v>
      </c>
      <c r="AG77" s="85">
        <f t="shared" si="24"/>
        <v>0</v>
      </c>
      <c r="AH77" s="85">
        <f t="shared" si="24"/>
        <v>0</v>
      </c>
      <c r="AI77" s="85">
        <f t="shared" si="24"/>
        <v>0</v>
      </c>
      <c r="AJ77" s="85">
        <f t="shared" si="24"/>
        <v>0</v>
      </c>
      <c r="AK77" s="85">
        <f t="shared" si="24"/>
        <v>0</v>
      </c>
      <c r="AL77" s="85">
        <f t="shared" si="24"/>
        <v>0</v>
      </c>
      <c r="AM77" s="85">
        <f t="shared" si="24"/>
        <v>0</v>
      </c>
      <c r="AN77" s="85">
        <f t="shared" si="24"/>
        <v>0</v>
      </c>
      <c r="AO77" s="85">
        <f t="shared" si="24"/>
        <v>0</v>
      </c>
      <c r="AP77" s="85">
        <f t="shared" si="24"/>
        <v>0</v>
      </c>
      <c r="AQ77" s="85">
        <f t="shared" si="24"/>
        <v>0</v>
      </c>
      <c r="AR77" s="85">
        <f t="shared" si="24"/>
        <v>0</v>
      </c>
      <c r="AS77" s="85">
        <f t="shared" si="24"/>
        <v>0</v>
      </c>
      <c r="AT77" s="85">
        <f t="shared" si="24"/>
        <v>0</v>
      </c>
      <c r="AU77" s="85">
        <f t="shared" si="24"/>
        <v>0</v>
      </c>
      <c r="AV77" s="85">
        <f t="shared" si="24"/>
        <v>0</v>
      </c>
      <c r="AW77" s="85">
        <f t="shared" si="24"/>
        <v>0</v>
      </c>
      <c r="AX77" s="85">
        <f t="shared" si="24"/>
        <v>0</v>
      </c>
      <c r="AY77" s="85">
        <f t="shared" si="24"/>
        <v>0</v>
      </c>
      <c r="AZ77" s="85">
        <f t="shared" si="24"/>
        <v>0</v>
      </c>
      <c r="BA77" s="85">
        <f t="shared" si="24"/>
        <v>0</v>
      </c>
      <c r="BB77" s="85">
        <f t="shared" si="24"/>
        <v>0</v>
      </c>
      <c r="BC77" s="85">
        <f t="shared" si="24"/>
        <v>0</v>
      </c>
      <c r="BD77" s="85">
        <f t="shared" si="24"/>
        <v>0</v>
      </c>
      <c r="BE77" s="85">
        <f t="shared" si="24"/>
        <v>0</v>
      </c>
      <c r="BF77" s="85">
        <f t="shared" si="24"/>
        <v>0</v>
      </c>
      <c r="BG77" s="85">
        <f t="shared" si="24"/>
        <v>0</v>
      </c>
      <c r="BH77" s="85">
        <f t="shared" si="24"/>
        <v>0</v>
      </c>
      <c r="BI77" s="85">
        <f t="shared" si="24"/>
        <v>0</v>
      </c>
      <c r="BJ77" s="85">
        <f t="shared" si="24"/>
        <v>0</v>
      </c>
      <c r="BK77" s="85">
        <f t="shared" si="24"/>
        <v>0</v>
      </c>
      <c r="BL77" s="85">
        <f t="shared" si="24"/>
        <v>0</v>
      </c>
      <c r="BM77" s="85">
        <f t="shared" si="24"/>
        <v>0</v>
      </c>
      <c r="BN77" s="85">
        <f t="shared" si="24"/>
        <v>0</v>
      </c>
      <c r="BO77" s="85">
        <f t="shared" si="24"/>
        <v>0</v>
      </c>
      <c r="BP77" s="71" t="s">
        <v>375</v>
      </c>
      <c r="BQ77" s="65" t="s">
        <v>154</v>
      </c>
      <c r="BR77" s="65" t="s">
        <v>210</v>
      </c>
      <c r="BS77" s="66"/>
      <c r="BT77" s="65" t="s">
        <v>156</v>
      </c>
    </row>
    <row r="78" spans="1:72" ht="31.5">
      <c r="A78" s="70"/>
      <c r="B78" s="80" t="s">
        <v>154</v>
      </c>
      <c r="C78" s="71" t="s">
        <v>354</v>
      </c>
      <c r="D78" s="85">
        <v>500</v>
      </c>
      <c r="E78" s="85"/>
      <c r="F78" s="85">
        <v>500</v>
      </c>
      <c r="G78" s="71"/>
      <c r="H78" s="71"/>
      <c r="I78" s="71"/>
      <c r="J78" s="71"/>
      <c r="K78" s="71"/>
      <c r="L78" s="71"/>
      <c r="M78" s="71"/>
      <c r="N78" s="71"/>
      <c r="O78" s="71"/>
      <c r="P78" s="71"/>
      <c r="Q78" s="71"/>
      <c r="R78" s="71"/>
      <c r="S78" s="71"/>
      <c r="T78" s="85"/>
      <c r="U78" s="85"/>
      <c r="V78" s="85"/>
      <c r="W78" s="71"/>
      <c r="X78" s="71">
        <v>500</v>
      </c>
      <c r="Y78" s="71"/>
      <c r="Z78" s="71">
        <v>500</v>
      </c>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65"/>
      <c r="BR78" s="65"/>
      <c r="BS78" s="66"/>
      <c r="BT78" s="65"/>
    </row>
    <row r="79" spans="1:72" ht="90">
      <c r="A79" s="70"/>
      <c r="B79" s="80" t="s">
        <v>133</v>
      </c>
      <c r="C79" s="71" t="s">
        <v>211</v>
      </c>
      <c r="D79" s="85">
        <f>D80</f>
        <v>100</v>
      </c>
      <c r="E79" s="85">
        <f t="shared" ref="E79:BO79" si="25">E80</f>
        <v>0</v>
      </c>
      <c r="F79" s="85">
        <f t="shared" si="25"/>
        <v>100</v>
      </c>
      <c r="G79" s="85">
        <f t="shared" si="25"/>
        <v>0</v>
      </c>
      <c r="H79" s="85">
        <f t="shared" si="25"/>
        <v>0</v>
      </c>
      <c r="I79" s="85">
        <f t="shared" si="25"/>
        <v>0</v>
      </c>
      <c r="J79" s="85">
        <f t="shared" si="25"/>
        <v>0</v>
      </c>
      <c r="K79" s="85">
        <f t="shared" si="25"/>
        <v>0</v>
      </c>
      <c r="L79" s="85">
        <f t="shared" si="25"/>
        <v>0</v>
      </c>
      <c r="M79" s="85">
        <f t="shared" si="25"/>
        <v>0</v>
      </c>
      <c r="N79" s="85">
        <f t="shared" si="25"/>
        <v>0</v>
      </c>
      <c r="O79" s="85">
        <f t="shared" si="25"/>
        <v>0</v>
      </c>
      <c r="P79" s="85">
        <f t="shared" si="25"/>
        <v>0</v>
      </c>
      <c r="Q79" s="85">
        <f t="shared" si="25"/>
        <v>0</v>
      </c>
      <c r="R79" s="85">
        <f t="shared" si="25"/>
        <v>0</v>
      </c>
      <c r="S79" s="85">
        <f t="shared" si="25"/>
        <v>0</v>
      </c>
      <c r="T79" s="85">
        <f t="shared" si="25"/>
        <v>0</v>
      </c>
      <c r="U79" s="85">
        <f t="shared" si="25"/>
        <v>0</v>
      </c>
      <c r="V79" s="85">
        <f t="shared" si="25"/>
        <v>0</v>
      </c>
      <c r="W79" s="85">
        <f t="shared" si="25"/>
        <v>0</v>
      </c>
      <c r="X79" s="85">
        <f t="shared" si="25"/>
        <v>100</v>
      </c>
      <c r="Y79" s="85">
        <f t="shared" si="25"/>
        <v>0</v>
      </c>
      <c r="Z79" s="85">
        <f t="shared" si="25"/>
        <v>100</v>
      </c>
      <c r="AA79" s="85">
        <f t="shared" si="25"/>
        <v>0</v>
      </c>
      <c r="AB79" s="85">
        <f t="shared" si="25"/>
        <v>0</v>
      </c>
      <c r="AC79" s="85">
        <f t="shared" si="25"/>
        <v>0</v>
      </c>
      <c r="AD79" s="85">
        <f t="shared" si="25"/>
        <v>0</v>
      </c>
      <c r="AE79" s="85">
        <f t="shared" si="25"/>
        <v>0</v>
      </c>
      <c r="AF79" s="85">
        <f t="shared" si="25"/>
        <v>0</v>
      </c>
      <c r="AG79" s="85">
        <f t="shared" si="25"/>
        <v>0</v>
      </c>
      <c r="AH79" s="85">
        <f t="shared" si="25"/>
        <v>0</v>
      </c>
      <c r="AI79" s="85">
        <f t="shared" si="25"/>
        <v>0</v>
      </c>
      <c r="AJ79" s="85">
        <f t="shared" si="25"/>
        <v>0</v>
      </c>
      <c r="AK79" s="85">
        <f t="shared" si="25"/>
        <v>0</v>
      </c>
      <c r="AL79" s="85">
        <f t="shared" si="25"/>
        <v>0</v>
      </c>
      <c r="AM79" s="85">
        <f t="shared" si="25"/>
        <v>0</v>
      </c>
      <c r="AN79" s="85">
        <f t="shared" si="25"/>
        <v>0</v>
      </c>
      <c r="AO79" s="85">
        <f t="shared" si="25"/>
        <v>0</v>
      </c>
      <c r="AP79" s="85">
        <f t="shared" si="25"/>
        <v>0</v>
      </c>
      <c r="AQ79" s="85">
        <f t="shared" si="25"/>
        <v>0</v>
      </c>
      <c r="AR79" s="85">
        <f t="shared" si="25"/>
        <v>0</v>
      </c>
      <c r="AS79" s="85">
        <f t="shared" si="25"/>
        <v>0</v>
      </c>
      <c r="AT79" s="85">
        <f t="shared" si="25"/>
        <v>0</v>
      </c>
      <c r="AU79" s="85">
        <f t="shared" si="25"/>
        <v>0</v>
      </c>
      <c r="AV79" s="85">
        <f t="shared" si="25"/>
        <v>0</v>
      </c>
      <c r="AW79" s="85">
        <f t="shared" si="25"/>
        <v>0</v>
      </c>
      <c r="AX79" s="85">
        <f t="shared" si="25"/>
        <v>0</v>
      </c>
      <c r="AY79" s="85">
        <f t="shared" si="25"/>
        <v>0</v>
      </c>
      <c r="AZ79" s="85">
        <f t="shared" si="25"/>
        <v>0</v>
      </c>
      <c r="BA79" s="85">
        <f t="shared" si="25"/>
        <v>0</v>
      </c>
      <c r="BB79" s="85">
        <f t="shared" si="25"/>
        <v>0</v>
      </c>
      <c r="BC79" s="85">
        <f t="shared" si="25"/>
        <v>0</v>
      </c>
      <c r="BD79" s="85">
        <f t="shared" si="25"/>
        <v>0</v>
      </c>
      <c r="BE79" s="85">
        <f t="shared" si="25"/>
        <v>0</v>
      </c>
      <c r="BF79" s="85">
        <f t="shared" si="25"/>
        <v>0</v>
      </c>
      <c r="BG79" s="85">
        <f t="shared" si="25"/>
        <v>0</v>
      </c>
      <c r="BH79" s="85">
        <f t="shared" si="25"/>
        <v>0</v>
      </c>
      <c r="BI79" s="85">
        <f t="shared" si="25"/>
        <v>0</v>
      </c>
      <c r="BJ79" s="85">
        <f t="shared" si="25"/>
        <v>0</v>
      </c>
      <c r="BK79" s="85">
        <f t="shared" si="25"/>
        <v>0</v>
      </c>
      <c r="BL79" s="85">
        <f t="shared" si="25"/>
        <v>0</v>
      </c>
      <c r="BM79" s="85">
        <f t="shared" si="25"/>
        <v>0</v>
      </c>
      <c r="BN79" s="85">
        <f t="shared" si="25"/>
        <v>0</v>
      </c>
      <c r="BO79" s="85">
        <f t="shared" si="25"/>
        <v>0</v>
      </c>
      <c r="BP79" s="71" t="s">
        <v>337</v>
      </c>
      <c r="BQ79" s="65" t="s">
        <v>212</v>
      </c>
      <c r="BR79" s="65" t="s">
        <v>213</v>
      </c>
      <c r="BS79" s="66"/>
      <c r="BT79" s="65" t="s">
        <v>214</v>
      </c>
    </row>
    <row r="80" spans="1:72" ht="30">
      <c r="A80" s="70"/>
      <c r="B80" s="80" t="s">
        <v>353</v>
      </c>
      <c r="C80" s="71"/>
      <c r="D80" s="85">
        <v>100</v>
      </c>
      <c r="E80" s="85"/>
      <c r="F80" s="85">
        <v>100</v>
      </c>
      <c r="G80" s="71"/>
      <c r="H80" s="71"/>
      <c r="I80" s="71"/>
      <c r="J80" s="71"/>
      <c r="K80" s="71"/>
      <c r="L80" s="71"/>
      <c r="M80" s="71"/>
      <c r="N80" s="71"/>
      <c r="O80" s="71"/>
      <c r="P80" s="71"/>
      <c r="Q80" s="71"/>
      <c r="R80" s="71"/>
      <c r="S80" s="71"/>
      <c r="T80" s="85"/>
      <c r="U80" s="85"/>
      <c r="V80" s="85"/>
      <c r="W80" s="71"/>
      <c r="X80" s="71">
        <v>100</v>
      </c>
      <c r="Y80" s="71"/>
      <c r="Z80" s="71">
        <v>100</v>
      </c>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65"/>
      <c r="BR80" s="65"/>
      <c r="BS80" s="66"/>
      <c r="BT80" s="65"/>
    </row>
    <row r="81" spans="1:72" ht="225" customHeight="1">
      <c r="A81" s="70"/>
      <c r="B81" s="80" t="s">
        <v>143</v>
      </c>
      <c r="C81" s="71" t="s">
        <v>215</v>
      </c>
      <c r="D81" s="85">
        <f>D82</f>
        <v>250</v>
      </c>
      <c r="E81" s="85">
        <f t="shared" ref="E81:BO81" si="26">E82</f>
        <v>0</v>
      </c>
      <c r="F81" s="85">
        <f t="shared" si="26"/>
        <v>250</v>
      </c>
      <c r="G81" s="85">
        <f t="shared" si="26"/>
        <v>0</v>
      </c>
      <c r="H81" s="85">
        <f t="shared" si="26"/>
        <v>0</v>
      </c>
      <c r="I81" s="85">
        <f t="shared" si="26"/>
        <v>0</v>
      </c>
      <c r="J81" s="85">
        <f t="shared" si="26"/>
        <v>0</v>
      </c>
      <c r="K81" s="85">
        <f t="shared" si="26"/>
        <v>0</v>
      </c>
      <c r="L81" s="85">
        <f t="shared" si="26"/>
        <v>0</v>
      </c>
      <c r="M81" s="85">
        <f t="shared" si="26"/>
        <v>0</v>
      </c>
      <c r="N81" s="85">
        <f t="shared" si="26"/>
        <v>0</v>
      </c>
      <c r="O81" s="85">
        <f t="shared" si="26"/>
        <v>0</v>
      </c>
      <c r="P81" s="85">
        <f t="shared" si="26"/>
        <v>0</v>
      </c>
      <c r="Q81" s="85">
        <f t="shared" si="26"/>
        <v>0</v>
      </c>
      <c r="R81" s="85">
        <f t="shared" si="26"/>
        <v>0</v>
      </c>
      <c r="S81" s="85">
        <f t="shared" si="26"/>
        <v>0</v>
      </c>
      <c r="T81" s="85">
        <f t="shared" si="26"/>
        <v>0</v>
      </c>
      <c r="U81" s="85">
        <f t="shared" si="26"/>
        <v>0</v>
      </c>
      <c r="V81" s="85">
        <f t="shared" si="26"/>
        <v>0</v>
      </c>
      <c r="W81" s="85">
        <f t="shared" si="26"/>
        <v>0</v>
      </c>
      <c r="X81" s="85">
        <f t="shared" si="26"/>
        <v>250</v>
      </c>
      <c r="Y81" s="85">
        <f t="shared" si="26"/>
        <v>0</v>
      </c>
      <c r="Z81" s="85">
        <f t="shared" si="26"/>
        <v>250</v>
      </c>
      <c r="AA81" s="85">
        <f t="shared" si="26"/>
        <v>0</v>
      </c>
      <c r="AB81" s="85">
        <f t="shared" si="26"/>
        <v>0</v>
      </c>
      <c r="AC81" s="85">
        <f t="shared" si="26"/>
        <v>0</v>
      </c>
      <c r="AD81" s="85">
        <f t="shared" si="26"/>
        <v>0</v>
      </c>
      <c r="AE81" s="85">
        <f t="shared" si="26"/>
        <v>0</v>
      </c>
      <c r="AF81" s="85">
        <f t="shared" si="26"/>
        <v>0</v>
      </c>
      <c r="AG81" s="85">
        <f t="shared" si="26"/>
        <v>0</v>
      </c>
      <c r="AH81" s="85">
        <f t="shared" si="26"/>
        <v>0</v>
      </c>
      <c r="AI81" s="85">
        <f t="shared" si="26"/>
        <v>0</v>
      </c>
      <c r="AJ81" s="85">
        <f t="shared" si="26"/>
        <v>0</v>
      </c>
      <c r="AK81" s="85">
        <f t="shared" si="26"/>
        <v>0</v>
      </c>
      <c r="AL81" s="85">
        <f t="shared" si="26"/>
        <v>0</v>
      </c>
      <c r="AM81" s="85">
        <f t="shared" si="26"/>
        <v>0</v>
      </c>
      <c r="AN81" s="85">
        <f t="shared" si="26"/>
        <v>0</v>
      </c>
      <c r="AO81" s="85">
        <f t="shared" si="26"/>
        <v>0</v>
      </c>
      <c r="AP81" s="85">
        <f t="shared" si="26"/>
        <v>0</v>
      </c>
      <c r="AQ81" s="85">
        <f t="shared" si="26"/>
        <v>0</v>
      </c>
      <c r="AR81" s="85">
        <f t="shared" si="26"/>
        <v>0</v>
      </c>
      <c r="AS81" s="85">
        <f t="shared" si="26"/>
        <v>0</v>
      </c>
      <c r="AT81" s="85">
        <f t="shared" si="26"/>
        <v>0</v>
      </c>
      <c r="AU81" s="85">
        <f t="shared" si="26"/>
        <v>0</v>
      </c>
      <c r="AV81" s="85">
        <f t="shared" si="26"/>
        <v>0</v>
      </c>
      <c r="AW81" s="85">
        <f t="shared" si="26"/>
        <v>0</v>
      </c>
      <c r="AX81" s="85">
        <f t="shared" si="26"/>
        <v>0</v>
      </c>
      <c r="AY81" s="85">
        <f t="shared" si="26"/>
        <v>0</v>
      </c>
      <c r="AZ81" s="85">
        <f t="shared" si="26"/>
        <v>0</v>
      </c>
      <c r="BA81" s="85">
        <f t="shared" si="26"/>
        <v>0</v>
      </c>
      <c r="BB81" s="85">
        <f t="shared" si="26"/>
        <v>0</v>
      </c>
      <c r="BC81" s="85">
        <f t="shared" si="26"/>
        <v>0</v>
      </c>
      <c r="BD81" s="85">
        <f t="shared" si="26"/>
        <v>0</v>
      </c>
      <c r="BE81" s="85">
        <f t="shared" si="26"/>
        <v>0</v>
      </c>
      <c r="BF81" s="85">
        <f t="shared" si="26"/>
        <v>0</v>
      </c>
      <c r="BG81" s="85">
        <f t="shared" si="26"/>
        <v>0</v>
      </c>
      <c r="BH81" s="85">
        <f t="shared" si="26"/>
        <v>0</v>
      </c>
      <c r="BI81" s="85">
        <f t="shared" si="26"/>
        <v>0</v>
      </c>
      <c r="BJ81" s="85">
        <f t="shared" si="26"/>
        <v>0</v>
      </c>
      <c r="BK81" s="85">
        <f t="shared" si="26"/>
        <v>0</v>
      </c>
      <c r="BL81" s="85">
        <f t="shared" si="26"/>
        <v>0</v>
      </c>
      <c r="BM81" s="85">
        <f t="shared" si="26"/>
        <v>0</v>
      </c>
      <c r="BN81" s="85">
        <f t="shared" si="26"/>
        <v>0</v>
      </c>
      <c r="BO81" s="85">
        <f t="shared" si="26"/>
        <v>0</v>
      </c>
      <c r="BP81" s="71"/>
      <c r="BQ81" s="65" t="s">
        <v>212</v>
      </c>
      <c r="BR81" s="65" t="s">
        <v>216</v>
      </c>
      <c r="BS81" s="66"/>
      <c r="BT81" s="65" t="s">
        <v>214</v>
      </c>
    </row>
    <row r="82" spans="1:72" ht="31.5">
      <c r="A82" s="70"/>
      <c r="B82" s="80" t="s">
        <v>330</v>
      </c>
      <c r="C82" s="71"/>
      <c r="D82" s="85">
        <v>250</v>
      </c>
      <c r="E82" s="85"/>
      <c r="F82" s="85">
        <v>250</v>
      </c>
      <c r="G82" s="71"/>
      <c r="H82" s="71"/>
      <c r="I82" s="71"/>
      <c r="J82" s="71"/>
      <c r="K82" s="71"/>
      <c r="L82" s="71"/>
      <c r="M82" s="71"/>
      <c r="N82" s="71"/>
      <c r="O82" s="71"/>
      <c r="P82" s="71"/>
      <c r="Q82" s="71"/>
      <c r="R82" s="71"/>
      <c r="S82" s="71"/>
      <c r="T82" s="85"/>
      <c r="U82" s="85"/>
      <c r="V82" s="85"/>
      <c r="W82" s="71"/>
      <c r="X82" s="71">
        <v>250</v>
      </c>
      <c r="Y82" s="71"/>
      <c r="Z82" s="71">
        <v>250</v>
      </c>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t="s">
        <v>337</v>
      </c>
      <c r="BQ82" s="65"/>
      <c r="BR82" s="65"/>
      <c r="BS82" s="66"/>
      <c r="BT82" s="65"/>
    </row>
    <row r="83" spans="1:72" ht="141.75">
      <c r="A83" s="70"/>
      <c r="B83" s="80" t="s">
        <v>184</v>
      </c>
      <c r="C83" s="71" t="s">
        <v>217</v>
      </c>
      <c r="D83" s="85">
        <f>D84</f>
        <v>200</v>
      </c>
      <c r="E83" s="85">
        <f t="shared" ref="E83:BO83" si="27">E84</f>
        <v>0</v>
      </c>
      <c r="F83" s="85">
        <f t="shared" si="27"/>
        <v>200</v>
      </c>
      <c r="G83" s="85">
        <f t="shared" si="27"/>
        <v>0</v>
      </c>
      <c r="H83" s="85">
        <f t="shared" si="27"/>
        <v>0</v>
      </c>
      <c r="I83" s="85">
        <f t="shared" si="27"/>
        <v>0</v>
      </c>
      <c r="J83" s="85">
        <f t="shared" si="27"/>
        <v>0</v>
      </c>
      <c r="K83" s="85">
        <f t="shared" si="27"/>
        <v>0</v>
      </c>
      <c r="L83" s="85">
        <f t="shared" si="27"/>
        <v>0</v>
      </c>
      <c r="M83" s="85">
        <f t="shared" si="27"/>
        <v>0</v>
      </c>
      <c r="N83" s="85">
        <f t="shared" si="27"/>
        <v>0</v>
      </c>
      <c r="O83" s="85">
        <f t="shared" si="27"/>
        <v>0</v>
      </c>
      <c r="P83" s="85">
        <f t="shared" si="27"/>
        <v>0</v>
      </c>
      <c r="Q83" s="85">
        <f t="shared" si="27"/>
        <v>0</v>
      </c>
      <c r="R83" s="85">
        <f t="shared" si="27"/>
        <v>0</v>
      </c>
      <c r="S83" s="85">
        <f t="shared" si="27"/>
        <v>0</v>
      </c>
      <c r="T83" s="85">
        <f t="shared" si="27"/>
        <v>0</v>
      </c>
      <c r="U83" s="85">
        <f t="shared" si="27"/>
        <v>0</v>
      </c>
      <c r="V83" s="85">
        <f t="shared" si="27"/>
        <v>0</v>
      </c>
      <c r="W83" s="85">
        <f t="shared" si="27"/>
        <v>0</v>
      </c>
      <c r="X83" s="85">
        <f t="shared" si="27"/>
        <v>200</v>
      </c>
      <c r="Y83" s="85">
        <f t="shared" si="27"/>
        <v>0</v>
      </c>
      <c r="Z83" s="85">
        <f t="shared" si="27"/>
        <v>200</v>
      </c>
      <c r="AA83" s="85">
        <f t="shared" si="27"/>
        <v>0</v>
      </c>
      <c r="AB83" s="85">
        <f t="shared" si="27"/>
        <v>0</v>
      </c>
      <c r="AC83" s="85">
        <f t="shared" si="27"/>
        <v>0</v>
      </c>
      <c r="AD83" s="85">
        <f t="shared" si="27"/>
        <v>0</v>
      </c>
      <c r="AE83" s="85">
        <f t="shared" si="27"/>
        <v>0</v>
      </c>
      <c r="AF83" s="85">
        <f t="shared" si="27"/>
        <v>0</v>
      </c>
      <c r="AG83" s="85">
        <f t="shared" si="27"/>
        <v>0</v>
      </c>
      <c r="AH83" s="85">
        <f t="shared" si="27"/>
        <v>0</v>
      </c>
      <c r="AI83" s="85">
        <f t="shared" si="27"/>
        <v>0</v>
      </c>
      <c r="AJ83" s="85">
        <f t="shared" si="27"/>
        <v>0</v>
      </c>
      <c r="AK83" s="85">
        <f t="shared" si="27"/>
        <v>0</v>
      </c>
      <c r="AL83" s="85">
        <f t="shared" si="27"/>
        <v>0</v>
      </c>
      <c r="AM83" s="85">
        <f t="shared" si="27"/>
        <v>0</v>
      </c>
      <c r="AN83" s="85">
        <f t="shared" si="27"/>
        <v>0</v>
      </c>
      <c r="AO83" s="85">
        <f t="shared" si="27"/>
        <v>0</v>
      </c>
      <c r="AP83" s="85">
        <f t="shared" si="27"/>
        <v>0</v>
      </c>
      <c r="AQ83" s="85">
        <f t="shared" si="27"/>
        <v>0</v>
      </c>
      <c r="AR83" s="85">
        <f t="shared" si="27"/>
        <v>0</v>
      </c>
      <c r="AS83" s="85">
        <f t="shared" si="27"/>
        <v>0</v>
      </c>
      <c r="AT83" s="85">
        <f t="shared" si="27"/>
        <v>0</v>
      </c>
      <c r="AU83" s="85">
        <f t="shared" si="27"/>
        <v>0</v>
      </c>
      <c r="AV83" s="85">
        <f t="shared" si="27"/>
        <v>0</v>
      </c>
      <c r="AW83" s="85">
        <f t="shared" si="27"/>
        <v>0</v>
      </c>
      <c r="AX83" s="85">
        <f t="shared" si="27"/>
        <v>0</v>
      </c>
      <c r="AY83" s="85">
        <f t="shared" si="27"/>
        <v>0</v>
      </c>
      <c r="AZ83" s="85">
        <f t="shared" si="27"/>
        <v>0</v>
      </c>
      <c r="BA83" s="85">
        <f t="shared" si="27"/>
        <v>0</v>
      </c>
      <c r="BB83" s="85">
        <f t="shared" si="27"/>
        <v>0</v>
      </c>
      <c r="BC83" s="85">
        <f t="shared" si="27"/>
        <v>0</v>
      </c>
      <c r="BD83" s="85">
        <f t="shared" si="27"/>
        <v>0</v>
      </c>
      <c r="BE83" s="85">
        <f t="shared" si="27"/>
        <v>0</v>
      </c>
      <c r="BF83" s="85">
        <f t="shared" si="27"/>
        <v>0</v>
      </c>
      <c r="BG83" s="85">
        <f t="shared" si="27"/>
        <v>0</v>
      </c>
      <c r="BH83" s="85">
        <f t="shared" si="27"/>
        <v>0</v>
      </c>
      <c r="BI83" s="85">
        <f t="shared" si="27"/>
        <v>0</v>
      </c>
      <c r="BJ83" s="85">
        <f t="shared" si="27"/>
        <v>0</v>
      </c>
      <c r="BK83" s="85">
        <f t="shared" si="27"/>
        <v>0</v>
      </c>
      <c r="BL83" s="85">
        <f t="shared" si="27"/>
        <v>0</v>
      </c>
      <c r="BM83" s="85">
        <f t="shared" si="27"/>
        <v>0</v>
      </c>
      <c r="BN83" s="85">
        <f t="shared" si="27"/>
        <v>0</v>
      </c>
      <c r="BO83" s="85">
        <f t="shared" si="27"/>
        <v>0</v>
      </c>
      <c r="BP83" s="71"/>
      <c r="BQ83" s="65" t="s">
        <v>154</v>
      </c>
      <c r="BR83" s="65" t="s">
        <v>218</v>
      </c>
      <c r="BS83" s="66"/>
      <c r="BT83" s="65" t="s">
        <v>348</v>
      </c>
    </row>
    <row r="84" spans="1:72" ht="30">
      <c r="A84" s="70"/>
      <c r="B84" s="80" t="s">
        <v>154</v>
      </c>
      <c r="C84" s="71" t="s">
        <v>349</v>
      </c>
      <c r="D84" s="85">
        <v>200</v>
      </c>
      <c r="E84" s="85"/>
      <c r="F84" s="85">
        <v>200</v>
      </c>
      <c r="G84" s="71"/>
      <c r="H84" s="71"/>
      <c r="I84" s="71"/>
      <c r="J84" s="71"/>
      <c r="K84" s="71"/>
      <c r="L84" s="71"/>
      <c r="M84" s="71"/>
      <c r="N84" s="71"/>
      <c r="O84" s="71"/>
      <c r="P84" s="71"/>
      <c r="Q84" s="71"/>
      <c r="R84" s="71"/>
      <c r="S84" s="71"/>
      <c r="T84" s="85"/>
      <c r="U84" s="85"/>
      <c r="V84" s="85"/>
      <c r="W84" s="71"/>
      <c r="X84" s="71">
        <v>200</v>
      </c>
      <c r="Y84" s="71"/>
      <c r="Z84" s="71">
        <v>200</v>
      </c>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65"/>
      <c r="BR84" s="65"/>
      <c r="BS84" s="66"/>
      <c r="BT84" s="65"/>
    </row>
    <row r="85" spans="1:72" s="79" customFormat="1" ht="39" customHeight="1">
      <c r="A85" s="70" t="s">
        <v>98</v>
      </c>
      <c r="B85" s="77" t="s">
        <v>219</v>
      </c>
      <c r="C85" s="77" t="s">
        <v>220</v>
      </c>
      <c r="D85" s="92">
        <f>D86+D87</f>
        <v>1500</v>
      </c>
      <c r="E85" s="92">
        <f t="shared" ref="E85:BO85" si="28">E86+E87</f>
        <v>0</v>
      </c>
      <c r="F85" s="92">
        <f t="shared" si="28"/>
        <v>1500</v>
      </c>
      <c r="G85" s="92">
        <f t="shared" si="28"/>
        <v>0</v>
      </c>
      <c r="H85" s="92">
        <f t="shared" si="28"/>
        <v>0</v>
      </c>
      <c r="I85" s="92">
        <f t="shared" si="28"/>
        <v>0</v>
      </c>
      <c r="J85" s="92">
        <f t="shared" si="28"/>
        <v>0</v>
      </c>
      <c r="K85" s="92">
        <f t="shared" si="28"/>
        <v>0</v>
      </c>
      <c r="L85" s="92">
        <f t="shared" si="28"/>
        <v>0</v>
      </c>
      <c r="M85" s="92">
        <f t="shared" si="28"/>
        <v>0</v>
      </c>
      <c r="N85" s="92">
        <f t="shared" si="28"/>
        <v>0</v>
      </c>
      <c r="O85" s="92">
        <f t="shared" si="28"/>
        <v>0</v>
      </c>
      <c r="P85" s="92">
        <f t="shared" si="28"/>
        <v>0</v>
      </c>
      <c r="Q85" s="92">
        <f t="shared" si="28"/>
        <v>0</v>
      </c>
      <c r="R85" s="92">
        <f t="shared" si="28"/>
        <v>0</v>
      </c>
      <c r="S85" s="92">
        <f t="shared" si="28"/>
        <v>0</v>
      </c>
      <c r="T85" s="92">
        <f t="shared" si="28"/>
        <v>0</v>
      </c>
      <c r="U85" s="92">
        <f t="shared" si="28"/>
        <v>0</v>
      </c>
      <c r="V85" s="92">
        <f t="shared" si="28"/>
        <v>0</v>
      </c>
      <c r="W85" s="92">
        <f t="shared" si="28"/>
        <v>0</v>
      </c>
      <c r="X85" s="92">
        <f t="shared" si="28"/>
        <v>0</v>
      </c>
      <c r="Y85" s="92">
        <f t="shared" si="28"/>
        <v>0</v>
      </c>
      <c r="Z85" s="92">
        <f t="shared" si="28"/>
        <v>0</v>
      </c>
      <c r="AA85" s="92">
        <f t="shared" si="28"/>
        <v>0</v>
      </c>
      <c r="AB85" s="92">
        <f t="shared" si="28"/>
        <v>1500</v>
      </c>
      <c r="AC85" s="92">
        <f t="shared" si="28"/>
        <v>0</v>
      </c>
      <c r="AD85" s="92">
        <f t="shared" si="28"/>
        <v>0</v>
      </c>
      <c r="AE85" s="92">
        <f t="shared" si="28"/>
        <v>0</v>
      </c>
      <c r="AF85" s="92">
        <f t="shared" si="28"/>
        <v>0</v>
      </c>
      <c r="AG85" s="92">
        <f t="shared" si="28"/>
        <v>0</v>
      </c>
      <c r="AH85" s="92">
        <f t="shared" si="28"/>
        <v>0</v>
      </c>
      <c r="AI85" s="92">
        <f t="shared" si="28"/>
        <v>0</v>
      </c>
      <c r="AJ85" s="92">
        <f t="shared" si="28"/>
        <v>0</v>
      </c>
      <c r="AK85" s="92">
        <f t="shared" si="28"/>
        <v>0</v>
      </c>
      <c r="AL85" s="92">
        <f t="shared" si="28"/>
        <v>0</v>
      </c>
      <c r="AM85" s="92">
        <f t="shared" si="28"/>
        <v>0</v>
      </c>
      <c r="AN85" s="92">
        <f t="shared" si="28"/>
        <v>0</v>
      </c>
      <c r="AO85" s="92">
        <f t="shared" si="28"/>
        <v>0</v>
      </c>
      <c r="AP85" s="92">
        <f t="shared" si="28"/>
        <v>0</v>
      </c>
      <c r="AQ85" s="92">
        <f t="shared" si="28"/>
        <v>0</v>
      </c>
      <c r="AR85" s="92">
        <f t="shared" si="28"/>
        <v>0</v>
      </c>
      <c r="AS85" s="92">
        <f t="shared" si="28"/>
        <v>0</v>
      </c>
      <c r="AT85" s="92">
        <f t="shared" si="28"/>
        <v>0</v>
      </c>
      <c r="AU85" s="92">
        <f t="shared" si="28"/>
        <v>0</v>
      </c>
      <c r="AV85" s="92">
        <f t="shared" si="28"/>
        <v>0</v>
      </c>
      <c r="AW85" s="92">
        <f t="shared" si="28"/>
        <v>0</v>
      </c>
      <c r="AX85" s="92">
        <f t="shared" si="28"/>
        <v>0</v>
      </c>
      <c r="AY85" s="92">
        <f t="shared" si="28"/>
        <v>0</v>
      </c>
      <c r="AZ85" s="92">
        <f t="shared" si="28"/>
        <v>0</v>
      </c>
      <c r="BA85" s="92">
        <f t="shared" si="28"/>
        <v>0</v>
      </c>
      <c r="BB85" s="92">
        <f t="shared" si="28"/>
        <v>0</v>
      </c>
      <c r="BC85" s="92">
        <f t="shared" si="28"/>
        <v>0</v>
      </c>
      <c r="BD85" s="92">
        <f t="shared" si="28"/>
        <v>0</v>
      </c>
      <c r="BE85" s="92">
        <f t="shared" si="28"/>
        <v>0</v>
      </c>
      <c r="BF85" s="92">
        <f t="shared" si="28"/>
        <v>0</v>
      </c>
      <c r="BG85" s="92">
        <f t="shared" si="28"/>
        <v>0</v>
      </c>
      <c r="BH85" s="92">
        <f t="shared" si="28"/>
        <v>0</v>
      </c>
      <c r="BI85" s="92">
        <f t="shared" si="28"/>
        <v>0</v>
      </c>
      <c r="BJ85" s="92">
        <f t="shared" si="28"/>
        <v>0</v>
      </c>
      <c r="BK85" s="92">
        <f t="shared" si="28"/>
        <v>0</v>
      </c>
      <c r="BL85" s="92">
        <f t="shared" si="28"/>
        <v>0</v>
      </c>
      <c r="BM85" s="92">
        <f t="shared" si="28"/>
        <v>0</v>
      </c>
      <c r="BN85" s="92">
        <f t="shared" si="28"/>
        <v>0</v>
      </c>
      <c r="BO85" s="92">
        <f t="shared" si="28"/>
        <v>0</v>
      </c>
      <c r="BP85" s="77"/>
      <c r="BQ85" s="69"/>
      <c r="BR85" s="69"/>
      <c r="BS85" s="78"/>
      <c r="BT85" s="69"/>
    </row>
    <row r="86" spans="1:72" ht="141.75" hidden="1">
      <c r="A86" s="80">
        <v>1</v>
      </c>
      <c r="B86" s="80" t="s">
        <v>127</v>
      </c>
      <c r="C86" s="71" t="s">
        <v>221</v>
      </c>
      <c r="D86" s="85"/>
      <c r="E86" s="85"/>
      <c r="F86" s="85"/>
      <c r="G86" s="71"/>
      <c r="H86" s="71"/>
      <c r="I86" s="71"/>
      <c r="J86" s="71"/>
      <c r="K86" s="71"/>
      <c r="L86" s="71"/>
      <c r="M86" s="71"/>
      <c r="N86" s="71"/>
      <c r="O86" s="71"/>
      <c r="P86" s="71"/>
      <c r="Q86" s="71"/>
      <c r="R86" s="71"/>
      <c r="S86" s="71"/>
      <c r="T86" s="85"/>
      <c r="U86" s="85"/>
      <c r="V86" s="85"/>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65" t="s">
        <v>128</v>
      </c>
      <c r="BR86" s="65" t="s">
        <v>154</v>
      </c>
      <c r="BS86" s="66"/>
      <c r="BT86" s="71" t="s">
        <v>141</v>
      </c>
    </row>
    <row r="87" spans="1:72" ht="157.5">
      <c r="A87" s="70"/>
      <c r="B87" s="80" t="s">
        <v>105</v>
      </c>
      <c r="C87" s="71" t="s">
        <v>222</v>
      </c>
      <c r="D87" s="85">
        <f t="shared" ref="D87" si="29">D88</f>
        <v>1500</v>
      </c>
      <c r="E87" s="85">
        <f t="shared" ref="E87" si="30">E88</f>
        <v>0</v>
      </c>
      <c r="F87" s="85">
        <f t="shared" ref="F87" si="31">F88</f>
        <v>1500</v>
      </c>
      <c r="G87" s="85">
        <f t="shared" ref="G87" si="32">G88</f>
        <v>0</v>
      </c>
      <c r="H87" s="85">
        <f t="shared" ref="H87" si="33">H88</f>
        <v>0</v>
      </c>
      <c r="I87" s="85">
        <f t="shared" ref="I87" si="34">I88</f>
        <v>0</v>
      </c>
      <c r="J87" s="85">
        <f t="shared" ref="J87" si="35">J88</f>
        <v>0</v>
      </c>
      <c r="K87" s="85">
        <f t="shared" ref="K87" si="36">K88</f>
        <v>0</v>
      </c>
      <c r="L87" s="85">
        <f t="shared" ref="L87" si="37">L88</f>
        <v>0</v>
      </c>
      <c r="M87" s="85">
        <f t="shared" ref="M87" si="38">M88</f>
        <v>0</v>
      </c>
      <c r="N87" s="85">
        <f t="shared" ref="N87" si="39">N88</f>
        <v>0</v>
      </c>
      <c r="O87" s="85">
        <f t="shared" ref="O87" si="40">O88</f>
        <v>0</v>
      </c>
      <c r="P87" s="85">
        <f t="shared" ref="P87" si="41">P88</f>
        <v>0</v>
      </c>
      <c r="Q87" s="85">
        <f t="shared" ref="Q87" si="42">Q88</f>
        <v>0</v>
      </c>
      <c r="R87" s="85">
        <f t="shared" ref="R87" si="43">R88</f>
        <v>0</v>
      </c>
      <c r="S87" s="85">
        <f t="shared" ref="S87" si="44">S88</f>
        <v>0</v>
      </c>
      <c r="T87" s="85">
        <f t="shared" ref="T87" si="45">T88</f>
        <v>0</v>
      </c>
      <c r="U87" s="85">
        <f t="shared" ref="U87" si="46">U88</f>
        <v>0</v>
      </c>
      <c r="V87" s="85">
        <f t="shared" ref="V87" si="47">V88</f>
        <v>0</v>
      </c>
      <c r="W87" s="85">
        <f t="shared" ref="W87" si="48">W88</f>
        <v>0</v>
      </c>
      <c r="X87" s="85">
        <f t="shared" ref="X87" si="49">X88</f>
        <v>0</v>
      </c>
      <c r="Y87" s="85">
        <f t="shared" ref="Y87" si="50">Y88</f>
        <v>0</v>
      </c>
      <c r="Z87" s="85">
        <f t="shared" ref="Z87" si="51">Z88</f>
        <v>0</v>
      </c>
      <c r="AA87" s="85">
        <f t="shared" ref="AA87" si="52">AA88</f>
        <v>0</v>
      </c>
      <c r="AB87" s="85">
        <f t="shared" ref="AB87" si="53">AB88</f>
        <v>1500</v>
      </c>
      <c r="AC87" s="85">
        <f t="shared" ref="AC87" si="54">AC88</f>
        <v>0</v>
      </c>
      <c r="AD87" s="85">
        <f t="shared" ref="AD87" si="55">AD88</f>
        <v>0</v>
      </c>
      <c r="AE87" s="85">
        <f t="shared" ref="AE87" si="56">AE88</f>
        <v>0</v>
      </c>
      <c r="AF87" s="85">
        <f t="shared" ref="AF87" si="57">AF88</f>
        <v>0</v>
      </c>
      <c r="AG87" s="85">
        <f t="shared" ref="AG87" si="58">AG88</f>
        <v>0</v>
      </c>
      <c r="AH87" s="85">
        <f t="shared" ref="AH87" si="59">AH88</f>
        <v>0</v>
      </c>
      <c r="AI87" s="85">
        <f t="shared" ref="AI87" si="60">AI88</f>
        <v>0</v>
      </c>
      <c r="AJ87" s="85">
        <f t="shared" ref="AJ87" si="61">AJ88</f>
        <v>0</v>
      </c>
      <c r="AK87" s="85">
        <f t="shared" ref="AK87" si="62">AK88</f>
        <v>0</v>
      </c>
      <c r="AL87" s="85">
        <f t="shared" ref="AL87" si="63">AL88</f>
        <v>0</v>
      </c>
      <c r="AM87" s="85">
        <f t="shared" ref="AM87" si="64">AM88</f>
        <v>0</v>
      </c>
      <c r="AN87" s="85">
        <f t="shared" ref="AN87" si="65">AN88</f>
        <v>0</v>
      </c>
      <c r="AO87" s="85">
        <f t="shared" ref="AO87" si="66">AO88</f>
        <v>0</v>
      </c>
      <c r="AP87" s="85">
        <f t="shared" ref="AP87" si="67">AP88</f>
        <v>0</v>
      </c>
      <c r="AQ87" s="85">
        <f t="shared" ref="AQ87" si="68">AQ88</f>
        <v>0</v>
      </c>
      <c r="AR87" s="85">
        <f t="shared" ref="AR87" si="69">AR88</f>
        <v>0</v>
      </c>
      <c r="AS87" s="85">
        <f t="shared" ref="AS87" si="70">AS88</f>
        <v>0</v>
      </c>
      <c r="AT87" s="85">
        <f t="shared" ref="AT87" si="71">AT88</f>
        <v>0</v>
      </c>
      <c r="AU87" s="85">
        <f t="shared" ref="AU87" si="72">AU88</f>
        <v>0</v>
      </c>
      <c r="AV87" s="85">
        <f t="shared" ref="AV87" si="73">AV88</f>
        <v>0</v>
      </c>
      <c r="AW87" s="85">
        <f t="shared" ref="AW87" si="74">AW88</f>
        <v>0</v>
      </c>
      <c r="AX87" s="85">
        <f t="shared" ref="AX87" si="75">AX88</f>
        <v>0</v>
      </c>
      <c r="AY87" s="85">
        <f t="shared" ref="AY87" si="76">AY88</f>
        <v>0</v>
      </c>
      <c r="AZ87" s="85">
        <f t="shared" ref="AZ87" si="77">AZ88</f>
        <v>0</v>
      </c>
      <c r="BA87" s="85">
        <f t="shared" ref="BA87" si="78">BA88</f>
        <v>0</v>
      </c>
      <c r="BB87" s="85">
        <f t="shared" ref="BB87" si="79">BB88</f>
        <v>0</v>
      </c>
      <c r="BC87" s="85">
        <f t="shared" ref="BC87" si="80">BC88</f>
        <v>0</v>
      </c>
      <c r="BD87" s="85">
        <f t="shared" ref="BD87" si="81">BD88</f>
        <v>0</v>
      </c>
      <c r="BE87" s="85">
        <f t="shared" ref="BE87" si="82">BE88</f>
        <v>0</v>
      </c>
      <c r="BF87" s="85">
        <f t="shared" ref="BF87" si="83">BF88</f>
        <v>0</v>
      </c>
      <c r="BG87" s="85">
        <f t="shared" ref="BG87" si="84">BG88</f>
        <v>0</v>
      </c>
      <c r="BH87" s="85">
        <f t="shared" ref="BH87" si="85">BH88</f>
        <v>0</v>
      </c>
      <c r="BI87" s="85">
        <f t="shared" ref="BI87" si="86">BI88</f>
        <v>0</v>
      </c>
      <c r="BJ87" s="85">
        <f t="shared" ref="BJ87" si="87">BJ88</f>
        <v>0</v>
      </c>
      <c r="BK87" s="85">
        <f t="shared" ref="BK87" si="88">BK88</f>
        <v>0</v>
      </c>
      <c r="BL87" s="85">
        <f t="shared" ref="BL87" si="89">BL88</f>
        <v>0</v>
      </c>
      <c r="BM87" s="85">
        <f t="shared" ref="BM87" si="90">BM88</f>
        <v>0</v>
      </c>
      <c r="BN87" s="85">
        <f t="shared" ref="BN87" si="91">BN88</f>
        <v>0</v>
      </c>
      <c r="BO87" s="85">
        <f t="shared" ref="BO87" si="92">BO88</f>
        <v>0</v>
      </c>
      <c r="BP87" s="71" t="s">
        <v>374</v>
      </c>
      <c r="BQ87" s="65" t="s">
        <v>154</v>
      </c>
      <c r="BR87" s="65" t="s">
        <v>128</v>
      </c>
      <c r="BS87" s="66"/>
      <c r="BT87" s="71" t="s">
        <v>310</v>
      </c>
    </row>
    <row r="88" spans="1:72" ht="30">
      <c r="A88" s="70"/>
      <c r="B88" s="80" t="s">
        <v>154</v>
      </c>
      <c r="C88" s="71"/>
      <c r="D88" s="85">
        <v>1500</v>
      </c>
      <c r="E88" s="85"/>
      <c r="F88" s="85">
        <v>1500</v>
      </c>
      <c r="G88" s="71"/>
      <c r="H88" s="71"/>
      <c r="I88" s="71"/>
      <c r="J88" s="71"/>
      <c r="K88" s="71"/>
      <c r="L88" s="71"/>
      <c r="M88" s="71"/>
      <c r="N88" s="71"/>
      <c r="O88" s="71"/>
      <c r="P88" s="71"/>
      <c r="Q88" s="71"/>
      <c r="R88" s="71"/>
      <c r="S88" s="71"/>
      <c r="T88" s="85"/>
      <c r="U88" s="85"/>
      <c r="V88" s="85"/>
      <c r="W88" s="71"/>
      <c r="X88" s="71"/>
      <c r="Y88" s="71"/>
      <c r="Z88" s="71"/>
      <c r="AA88" s="71"/>
      <c r="AB88" s="85">
        <v>1500</v>
      </c>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65"/>
      <c r="BR88" s="65"/>
      <c r="BS88" s="66"/>
      <c r="BT88" s="71"/>
    </row>
    <row r="89" spans="1:72" s="79" customFormat="1" ht="63">
      <c r="A89" s="93" t="s">
        <v>103</v>
      </c>
      <c r="B89" s="91" t="s">
        <v>223</v>
      </c>
      <c r="C89" s="99" t="s">
        <v>224</v>
      </c>
      <c r="D89" s="87">
        <f>D90+D91+D92+D93</f>
        <v>50</v>
      </c>
      <c r="E89" s="87">
        <f t="shared" ref="E89:BO89" si="93">E90+E91+E92+E93</f>
        <v>0</v>
      </c>
      <c r="F89" s="87">
        <f t="shared" si="93"/>
        <v>10</v>
      </c>
      <c r="G89" s="87">
        <f t="shared" si="93"/>
        <v>40</v>
      </c>
      <c r="H89" s="87">
        <f t="shared" si="93"/>
        <v>0</v>
      </c>
      <c r="I89" s="87">
        <f t="shared" si="93"/>
        <v>0</v>
      </c>
      <c r="J89" s="87">
        <f t="shared" si="93"/>
        <v>0</v>
      </c>
      <c r="K89" s="87">
        <f t="shared" si="93"/>
        <v>0</v>
      </c>
      <c r="L89" s="87">
        <f t="shared" si="93"/>
        <v>0</v>
      </c>
      <c r="M89" s="87">
        <f t="shared" si="93"/>
        <v>0</v>
      </c>
      <c r="N89" s="87">
        <f t="shared" si="93"/>
        <v>0</v>
      </c>
      <c r="O89" s="87">
        <f t="shared" si="93"/>
        <v>0</v>
      </c>
      <c r="P89" s="87">
        <f t="shared" si="93"/>
        <v>0</v>
      </c>
      <c r="Q89" s="87">
        <f t="shared" si="93"/>
        <v>0</v>
      </c>
      <c r="R89" s="87">
        <f t="shared" si="93"/>
        <v>0</v>
      </c>
      <c r="S89" s="87">
        <f t="shared" si="93"/>
        <v>0</v>
      </c>
      <c r="T89" s="87">
        <f t="shared" si="93"/>
        <v>0</v>
      </c>
      <c r="U89" s="87">
        <f t="shared" si="93"/>
        <v>0</v>
      </c>
      <c r="V89" s="87">
        <f t="shared" si="93"/>
        <v>0</v>
      </c>
      <c r="W89" s="87">
        <f t="shared" si="93"/>
        <v>0</v>
      </c>
      <c r="X89" s="87">
        <f t="shared" si="93"/>
        <v>0</v>
      </c>
      <c r="Y89" s="87">
        <f t="shared" si="93"/>
        <v>0</v>
      </c>
      <c r="Z89" s="87">
        <f t="shared" si="93"/>
        <v>0</v>
      </c>
      <c r="AA89" s="87">
        <f t="shared" si="93"/>
        <v>0</v>
      </c>
      <c r="AB89" s="87">
        <f t="shared" si="93"/>
        <v>0</v>
      </c>
      <c r="AC89" s="87">
        <f t="shared" si="93"/>
        <v>0</v>
      </c>
      <c r="AD89" s="87">
        <f t="shared" si="93"/>
        <v>0</v>
      </c>
      <c r="AE89" s="87">
        <f t="shared" si="93"/>
        <v>50</v>
      </c>
      <c r="AF89" s="87">
        <f t="shared" si="93"/>
        <v>50</v>
      </c>
      <c r="AG89" s="87">
        <f t="shared" si="93"/>
        <v>0</v>
      </c>
      <c r="AH89" s="87">
        <f t="shared" si="93"/>
        <v>10</v>
      </c>
      <c r="AI89" s="87">
        <f t="shared" si="93"/>
        <v>40</v>
      </c>
      <c r="AJ89" s="87">
        <f t="shared" si="93"/>
        <v>0</v>
      </c>
      <c r="AK89" s="87">
        <f t="shared" si="93"/>
        <v>0</v>
      </c>
      <c r="AL89" s="87">
        <f t="shared" si="93"/>
        <v>0</v>
      </c>
      <c r="AM89" s="87">
        <f t="shared" si="93"/>
        <v>0</v>
      </c>
      <c r="AN89" s="87">
        <f t="shared" si="93"/>
        <v>0</v>
      </c>
      <c r="AO89" s="87">
        <f t="shared" si="93"/>
        <v>0</v>
      </c>
      <c r="AP89" s="87">
        <f t="shared" si="93"/>
        <v>0</v>
      </c>
      <c r="AQ89" s="87">
        <f t="shared" si="93"/>
        <v>0</v>
      </c>
      <c r="AR89" s="87">
        <f t="shared" si="93"/>
        <v>0</v>
      </c>
      <c r="AS89" s="87">
        <f t="shared" si="93"/>
        <v>0</v>
      </c>
      <c r="AT89" s="87">
        <f t="shared" si="93"/>
        <v>0</v>
      </c>
      <c r="AU89" s="87">
        <f t="shared" si="93"/>
        <v>0</v>
      </c>
      <c r="AV89" s="87">
        <f t="shared" si="93"/>
        <v>0</v>
      </c>
      <c r="AW89" s="87">
        <f t="shared" si="93"/>
        <v>0</v>
      </c>
      <c r="AX89" s="87">
        <f t="shared" si="93"/>
        <v>0</v>
      </c>
      <c r="AY89" s="87">
        <f t="shared" si="93"/>
        <v>0</v>
      </c>
      <c r="AZ89" s="87">
        <f t="shared" si="93"/>
        <v>0</v>
      </c>
      <c r="BA89" s="87">
        <f t="shared" si="93"/>
        <v>0</v>
      </c>
      <c r="BB89" s="87">
        <f t="shared" si="93"/>
        <v>0</v>
      </c>
      <c r="BC89" s="87">
        <f t="shared" si="93"/>
        <v>0</v>
      </c>
      <c r="BD89" s="87">
        <f t="shared" si="93"/>
        <v>0</v>
      </c>
      <c r="BE89" s="87">
        <f t="shared" si="93"/>
        <v>0</v>
      </c>
      <c r="BF89" s="87">
        <f t="shared" si="93"/>
        <v>0</v>
      </c>
      <c r="BG89" s="87">
        <f t="shared" si="93"/>
        <v>0</v>
      </c>
      <c r="BH89" s="87">
        <f t="shared" si="93"/>
        <v>0</v>
      </c>
      <c r="BI89" s="87">
        <f t="shared" si="93"/>
        <v>0</v>
      </c>
      <c r="BJ89" s="87">
        <f t="shared" si="93"/>
        <v>0</v>
      </c>
      <c r="BK89" s="87">
        <f t="shared" si="93"/>
        <v>0</v>
      </c>
      <c r="BL89" s="87">
        <f t="shared" si="93"/>
        <v>0</v>
      </c>
      <c r="BM89" s="87">
        <f t="shared" si="93"/>
        <v>0</v>
      </c>
      <c r="BN89" s="87">
        <f t="shared" si="93"/>
        <v>0</v>
      </c>
      <c r="BO89" s="87">
        <f t="shared" si="93"/>
        <v>0</v>
      </c>
      <c r="BP89" s="77"/>
      <c r="BQ89" s="69"/>
      <c r="BR89" s="69"/>
      <c r="BS89" s="78"/>
      <c r="BT89" s="69"/>
    </row>
    <row r="90" spans="1:72" ht="141.75" hidden="1">
      <c r="A90" s="80">
        <v>1</v>
      </c>
      <c r="B90" s="80" t="s">
        <v>127</v>
      </c>
      <c r="C90" s="71" t="s">
        <v>225</v>
      </c>
      <c r="D90" s="85"/>
      <c r="E90" s="85"/>
      <c r="F90" s="85"/>
      <c r="G90" s="71"/>
      <c r="H90" s="71"/>
      <c r="I90" s="71"/>
      <c r="J90" s="71"/>
      <c r="K90" s="71"/>
      <c r="L90" s="71"/>
      <c r="M90" s="71"/>
      <c r="N90" s="71"/>
      <c r="O90" s="71"/>
      <c r="P90" s="71"/>
      <c r="Q90" s="71"/>
      <c r="R90" s="71"/>
      <c r="S90" s="71"/>
      <c r="T90" s="85"/>
      <c r="U90" s="85"/>
      <c r="V90" s="85"/>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65" t="s">
        <v>128</v>
      </c>
      <c r="BR90" s="65" t="s">
        <v>226</v>
      </c>
      <c r="BS90" s="66"/>
      <c r="BT90" s="71" t="s">
        <v>141</v>
      </c>
    </row>
    <row r="91" spans="1:72" ht="141.75" hidden="1">
      <c r="A91" s="80">
        <v>2</v>
      </c>
      <c r="B91" s="80" t="s">
        <v>133</v>
      </c>
      <c r="C91" s="71" t="s">
        <v>227</v>
      </c>
      <c r="D91" s="85"/>
      <c r="E91" s="85"/>
      <c r="F91" s="85"/>
      <c r="G91" s="71"/>
      <c r="H91" s="71"/>
      <c r="I91" s="71"/>
      <c r="J91" s="71"/>
      <c r="K91" s="71"/>
      <c r="L91" s="71"/>
      <c r="M91" s="71"/>
      <c r="N91" s="71"/>
      <c r="O91" s="71"/>
      <c r="P91" s="71"/>
      <c r="Q91" s="71"/>
      <c r="R91" s="71"/>
      <c r="S91" s="71"/>
      <c r="T91" s="85"/>
      <c r="U91" s="85"/>
      <c r="V91" s="85"/>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65" t="s">
        <v>128</v>
      </c>
      <c r="BR91" s="65" t="s">
        <v>226</v>
      </c>
      <c r="BS91" s="66"/>
      <c r="BT91" s="71" t="s">
        <v>141</v>
      </c>
    </row>
    <row r="92" spans="1:72" ht="141.75" hidden="1">
      <c r="A92" s="80">
        <v>3</v>
      </c>
      <c r="B92" s="80" t="s">
        <v>143</v>
      </c>
      <c r="C92" s="71" t="s">
        <v>228</v>
      </c>
      <c r="D92" s="85"/>
      <c r="E92" s="85"/>
      <c r="F92" s="85"/>
      <c r="G92" s="71"/>
      <c r="H92" s="71"/>
      <c r="I92" s="71"/>
      <c r="J92" s="71"/>
      <c r="K92" s="71"/>
      <c r="L92" s="71"/>
      <c r="M92" s="71"/>
      <c r="N92" s="71"/>
      <c r="O92" s="71"/>
      <c r="P92" s="71"/>
      <c r="Q92" s="71"/>
      <c r="R92" s="71"/>
      <c r="S92" s="71"/>
      <c r="T92" s="85"/>
      <c r="U92" s="85"/>
      <c r="V92" s="85"/>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65" t="s">
        <v>128</v>
      </c>
      <c r="BR92" s="65" t="s">
        <v>226</v>
      </c>
      <c r="BS92" s="66"/>
      <c r="BT92" s="71" t="s">
        <v>141</v>
      </c>
    </row>
    <row r="93" spans="1:72" ht="94.5">
      <c r="A93" s="80">
        <v>4</v>
      </c>
      <c r="B93" s="80" t="s">
        <v>184</v>
      </c>
      <c r="C93" s="71" t="s">
        <v>229</v>
      </c>
      <c r="D93" s="85">
        <f>D94</f>
        <v>50</v>
      </c>
      <c r="E93" s="85">
        <f t="shared" ref="E93:BO93" si="94">E94</f>
        <v>0</v>
      </c>
      <c r="F93" s="85">
        <f t="shared" si="94"/>
        <v>10</v>
      </c>
      <c r="G93" s="85">
        <f t="shared" si="94"/>
        <v>40</v>
      </c>
      <c r="H93" s="85">
        <f t="shared" si="94"/>
        <v>0</v>
      </c>
      <c r="I93" s="85">
        <f t="shared" si="94"/>
        <v>0</v>
      </c>
      <c r="J93" s="85">
        <f t="shared" si="94"/>
        <v>0</v>
      </c>
      <c r="K93" s="85">
        <f t="shared" si="94"/>
        <v>0</v>
      </c>
      <c r="L93" s="85">
        <f t="shared" si="94"/>
        <v>0</v>
      </c>
      <c r="M93" s="85">
        <f t="shared" si="94"/>
        <v>0</v>
      </c>
      <c r="N93" s="85">
        <f t="shared" si="94"/>
        <v>0</v>
      </c>
      <c r="O93" s="85">
        <f t="shared" si="94"/>
        <v>0</v>
      </c>
      <c r="P93" s="85">
        <f t="shared" si="94"/>
        <v>0</v>
      </c>
      <c r="Q93" s="85">
        <f t="shared" si="94"/>
        <v>0</v>
      </c>
      <c r="R93" s="85">
        <f t="shared" si="94"/>
        <v>0</v>
      </c>
      <c r="S93" s="85">
        <f t="shared" si="94"/>
        <v>0</v>
      </c>
      <c r="T93" s="85">
        <f t="shared" si="94"/>
        <v>0</v>
      </c>
      <c r="U93" s="85">
        <f t="shared" si="94"/>
        <v>0</v>
      </c>
      <c r="V93" s="85">
        <f t="shared" si="94"/>
        <v>0</v>
      </c>
      <c r="W93" s="85">
        <f t="shared" si="94"/>
        <v>0</v>
      </c>
      <c r="X93" s="85">
        <f t="shared" si="94"/>
        <v>0</v>
      </c>
      <c r="Y93" s="85">
        <f t="shared" si="94"/>
        <v>0</v>
      </c>
      <c r="Z93" s="85">
        <f t="shared" si="94"/>
        <v>0</v>
      </c>
      <c r="AA93" s="85">
        <f t="shared" si="94"/>
        <v>0</v>
      </c>
      <c r="AB93" s="85">
        <f t="shared" si="94"/>
        <v>0</v>
      </c>
      <c r="AC93" s="85">
        <f t="shared" si="94"/>
        <v>0</v>
      </c>
      <c r="AD93" s="85">
        <f t="shared" si="94"/>
        <v>0</v>
      </c>
      <c r="AE93" s="85">
        <f t="shared" si="94"/>
        <v>50</v>
      </c>
      <c r="AF93" s="85">
        <f t="shared" si="94"/>
        <v>50</v>
      </c>
      <c r="AG93" s="85">
        <f t="shared" si="94"/>
        <v>0</v>
      </c>
      <c r="AH93" s="85">
        <f t="shared" si="94"/>
        <v>10</v>
      </c>
      <c r="AI93" s="85">
        <f t="shared" si="94"/>
        <v>40</v>
      </c>
      <c r="AJ93" s="85">
        <f t="shared" si="94"/>
        <v>0</v>
      </c>
      <c r="AK93" s="85">
        <f t="shared" si="94"/>
        <v>0</v>
      </c>
      <c r="AL93" s="85">
        <f t="shared" si="94"/>
        <v>0</v>
      </c>
      <c r="AM93" s="85">
        <f t="shared" si="94"/>
        <v>0</v>
      </c>
      <c r="AN93" s="85">
        <f t="shared" si="94"/>
        <v>0</v>
      </c>
      <c r="AO93" s="85">
        <f t="shared" si="94"/>
        <v>0</v>
      </c>
      <c r="AP93" s="85">
        <f t="shared" si="94"/>
        <v>0</v>
      </c>
      <c r="AQ93" s="85">
        <f t="shared" si="94"/>
        <v>0</v>
      </c>
      <c r="AR93" s="85">
        <f t="shared" si="94"/>
        <v>0</v>
      </c>
      <c r="AS93" s="85">
        <f t="shared" si="94"/>
        <v>0</v>
      </c>
      <c r="AT93" s="85">
        <f t="shared" si="94"/>
        <v>0</v>
      </c>
      <c r="AU93" s="85">
        <f t="shared" si="94"/>
        <v>0</v>
      </c>
      <c r="AV93" s="85">
        <f t="shared" si="94"/>
        <v>0</v>
      </c>
      <c r="AW93" s="85">
        <f t="shared" si="94"/>
        <v>0</v>
      </c>
      <c r="AX93" s="85">
        <f t="shared" si="94"/>
        <v>0</v>
      </c>
      <c r="AY93" s="85">
        <f t="shared" si="94"/>
        <v>0</v>
      </c>
      <c r="AZ93" s="85">
        <f t="shared" si="94"/>
        <v>0</v>
      </c>
      <c r="BA93" s="85">
        <f t="shared" si="94"/>
        <v>0</v>
      </c>
      <c r="BB93" s="85">
        <f t="shared" si="94"/>
        <v>0</v>
      </c>
      <c r="BC93" s="85">
        <f t="shared" si="94"/>
        <v>0</v>
      </c>
      <c r="BD93" s="85">
        <f t="shared" si="94"/>
        <v>0</v>
      </c>
      <c r="BE93" s="85">
        <f t="shared" si="94"/>
        <v>0</v>
      </c>
      <c r="BF93" s="85">
        <f t="shared" si="94"/>
        <v>0</v>
      </c>
      <c r="BG93" s="85">
        <f t="shared" si="94"/>
        <v>0</v>
      </c>
      <c r="BH93" s="85">
        <f t="shared" si="94"/>
        <v>0</v>
      </c>
      <c r="BI93" s="85">
        <f t="shared" si="94"/>
        <v>0</v>
      </c>
      <c r="BJ93" s="85">
        <f t="shared" si="94"/>
        <v>0</v>
      </c>
      <c r="BK93" s="85">
        <f t="shared" si="94"/>
        <v>0</v>
      </c>
      <c r="BL93" s="85">
        <f t="shared" si="94"/>
        <v>0</v>
      </c>
      <c r="BM93" s="85">
        <f t="shared" si="94"/>
        <v>0</v>
      </c>
      <c r="BN93" s="85">
        <f t="shared" si="94"/>
        <v>0</v>
      </c>
      <c r="BO93" s="85">
        <f t="shared" si="94"/>
        <v>0</v>
      </c>
      <c r="BP93" s="71" t="s">
        <v>337</v>
      </c>
      <c r="BQ93" s="65" t="s">
        <v>154</v>
      </c>
      <c r="BR93" s="65"/>
      <c r="BS93" s="66"/>
      <c r="BT93" s="71" t="s">
        <v>311</v>
      </c>
    </row>
    <row r="94" spans="1:72" ht="30">
      <c r="A94" s="80"/>
      <c r="B94" s="80" t="s">
        <v>154</v>
      </c>
      <c r="C94" s="71" t="s">
        <v>347</v>
      </c>
      <c r="D94" s="85">
        <v>50</v>
      </c>
      <c r="E94" s="85"/>
      <c r="F94" s="85">
        <v>10</v>
      </c>
      <c r="G94" s="71">
        <v>40</v>
      </c>
      <c r="H94" s="71"/>
      <c r="I94" s="71"/>
      <c r="J94" s="71"/>
      <c r="K94" s="71"/>
      <c r="L94" s="71"/>
      <c r="M94" s="71"/>
      <c r="N94" s="71"/>
      <c r="O94" s="71"/>
      <c r="P94" s="71"/>
      <c r="Q94" s="71"/>
      <c r="R94" s="71"/>
      <c r="S94" s="71"/>
      <c r="T94" s="85"/>
      <c r="U94" s="85"/>
      <c r="V94" s="85"/>
      <c r="W94" s="71"/>
      <c r="X94" s="71"/>
      <c r="Y94" s="71"/>
      <c r="Z94" s="71"/>
      <c r="AA94" s="71"/>
      <c r="AB94" s="71"/>
      <c r="AC94" s="71"/>
      <c r="AD94" s="71"/>
      <c r="AE94" s="71">
        <v>50</v>
      </c>
      <c r="AF94" s="71">
        <v>50</v>
      </c>
      <c r="AG94" s="71"/>
      <c r="AH94" s="71">
        <v>10</v>
      </c>
      <c r="AI94" s="71">
        <v>40</v>
      </c>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65"/>
      <c r="BR94" s="65"/>
      <c r="BS94" s="66"/>
      <c r="BT94" s="71"/>
    </row>
    <row r="95" spans="1:72" ht="63">
      <c r="A95" s="70" t="s">
        <v>107</v>
      </c>
      <c r="B95" s="70" t="s">
        <v>230</v>
      </c>
      <c r="C95" s="77" t="s">
        <v>231</v>
      </c>
      <c r="D95" s="87">
        <f>D96+D98+D100+D102+D104</f>
        <v>2200</v>
      </c>
      <c r="E95" s="87">
        <f t="shared" ref="E95:BO95" si="95">E96+E98+E100+E102+E104</f>
        <v>1000</v>
      </c>
      <c r="F95" s="87">
        <f t="shared" si="95"/>
        <v>0</v>
      </c>
      <c r="G95" s="87">
        <f t="shared" si="95"/>
        <v>1200</v>
      </c>
      <c r="H95" s="87">
        <f t="shared" si="95"/>
        <v>0</v>
      </c>
      <c r="I95" s="87">
        <f t="shared" si="95"/>
        <v>0</v>
      </c>
      <c r="J95" s="87">
        <f t="shared" si="95"/>
        <v>0</v>
      </c>
      <c r="K95" s="87">
        <f t="shared" si="95"/>
        <v>0</v>
      </c>
      <c r="L95" s="87">
        <f t="shared" si="95"/>
        <v>0</v>
      </c>
      <c r="M95" s="87">
        <f t="shared" si="95"/>
        <v>0</v>
      </c>
      <c r="N95" s="87">
        <f t="shared" si="95"/>
        <v>0</v>
      </c>
      <c r="O95" s="87">
        <f t="shared" si="95"/>
        <v>0</v>
      </c>
      <c r="P95" s="87">
        <f t="shared" si="95"/>
        <v>0</v>
      </c>
      <c r="Q95" s="87">
        <f t="shared" si="95"/>
        <v>0</v>
      </c>
      <c r="R95" s="87">
        <f t="shared" si="95"/>
        <v>0</v>
      </c>
      <c r="S95" s="87">
        <f t="shared" si="95"/>
        <v>0</v>
      </c>
      <c r="T95" s="87">
        <f t="shared" si="95"/>
        <v>0</v>
      </c>
      <c r="U95" s="87">
        <f t="shared" si="95"/>
        <v>0</v>
      </c>
      <c r="V95" s="87">
        <f t="shared" si="95"/>
        <v>0</v>
      </c>
      <c r="W95" s="87">
        <f t="shared" si="95"/>
        <v>0</v>
      </c>
      <c r="X95" s="87">
        <f t="shared" si="95"/>
        <v>0</v>
      </c>
      <c r="Y95" s="87">
        <f t="shared" si="95"/>
        <v>0</v>
      </c>
      <c r="Z95" s="87">
        <f t="shared" si="95"/>
        <v>0</v>
      </c>
      <c r="AA95" s="87">
        <f t="shared" si="95"/>
        <v>0</v>
      </c>
      <c r="AB95" s="87">
        <f t="shared" si="95"/>
        <v>0</v>
      </c>
      <c r="AC95" s="87">
        <f t="shared" si="95"/>
        <v>0</v>
      </c>
      <c r="AD95" s="87">
        <f t="shared" si="95"/>
        <v>0</v>
      </c>
      <c r="AE95" s="87">
        <f t="shared" si="95"/>
        <v>0</v>
      </c>
      <c r="AF95" s="87">
        <f t="shared" si="95"/>
        <v>0</v>
      </c>
      <c r="AG95" s="87">
        <f t="shared" si="95"/>
        <v>0</v>
      </c>
      <c r="AH95" s="87">
        <f t="shared" si="95"/>
        <v>0</v>
      </c>
      <c r="AI95" s="87">
        <f t="shared" si="95"/>
        <v>0</v>
      </c>
      <c r="AJ95" s="87">
        <f t="shared" si="95"/>
        <v>2200</v>
      </c>
      <c r="AK95" s="87">
        <f t="shared" si="95"/>
        <v>700</v>
      </c>
      <c r="AL95" s="87">
        <f t="shared" si="95"/>
        <v>0</v>
      </c>
      <c r="AM95" s="87">
        <f t="shared" si="95"/>
        <v>1200</v>
      </c>
      <c r="AN95" s="87">
        <f t="shared" si="95"/>
        <v>0</v>
      </c>
      <c r="AO95" s="87">
        <f t="shared" si="95"/>
        <v>0</v>
      </c>
      <c r="AP95" s="87">
        <f t="shared" si="95"/>
        <v>0</v>
      </c>
      <c r="AQ95" s="87">
        <f t="shared" si="95"/>
        <v>0</v>
      </c>
      <c r="AR95" s="87">
        <f t="shared" si="95"/>
        <v>0</v>
      </c>
      <c r="AS95" s="87">
        <f t="shared" si="95"/>
        <v>0</v>
      </c>
      <c r="AT95" s="87">
        <f t="shared" si="95"/>
        <v>0</v>
      </c>
      <c r="AU95" s="87">
        <f t="shared" si="95"/>
        <v>0</v>
      </c>
      <c r="AV95" s="87">
        <f t="shared" si="95"/>
        <v>0</v>
      </c>
      <c r="AW95" s="87">
        <f t="shared" si="95"/>
        <v>0</v>
      </c>
      <c r="AX95" s="87">
        <f t="shared" si="95"/>
        <v>0</v>
      </c>
      <c r="AY95" s="87">
        <f t="shared" si="95"/>
        <v>0</v>
      </c>
      <c r="AZ95" s="87">
        <f t="shared" si="95"/>
        <v>0</v>
      </c>
      <c r="BA95" s="87">
        <f t="shared" si="95"/>
        <v>0</v>
      </c>
      <c r="BB95" s="87">
        <f t="shared" si="95"/>
        <v>0</v>
      </c>
      <c r="BC95" s="87">
        <f t="shared" si="95"/>
        <v>0</v>
      </c>
      <c r="BD95" s="87">
        <f t="shared" si="95"/>
        <v>0</v>
      </c>
      <c r="BE95" s="87">
        <f t="shared" si="95"/>
        <v>0</v>
      </c>
      <c r="BF95" s="87">
        <f t="shared" si="95"/>
        <v>0</v>
      </c>
      <c r="BG95" s="87">
        <f t="shared" si="95"/>
        <v>0</v>
      </c>
      <c r="BH95" s="87">
        <f t="shared" si="95"/>
        <v>0</v>
      </c>
      <c r="BI95" s="87">
        <f t="shared" si="95"/>
        <v>0</v>
      </c>
      <c r="BJ95" s="87">
        <f t="shared" si="95"/>
        <v>0</v>
      </c>
      <c r="BK95" s="87">
        <f t="shared" si="95"/>
        <v>0</v>
      </c>
      <c r="BL95" s="87">
        <f t="shared" si="95"/>
        <v>0</v>
      </c>
      <c r="BM95" s="87">
        <f t="shared" si="95"/>
        <v>0</v>
      </c>
      <c r="BN95" s="87">
        <f t="shared" si="95"/>
        <v>0</v>
      </c>
      <c r="BO95" s="87">
        <f t="shared" si="95"/>
        <v>0</v>
      </c>
      <c r="BP95" s="71" t="s">
        <v>337</v>
      </c>
      <c r="BQ95" s="69"/>
      <c r="BR95" s="65"/>
      <c r="BS95" s="66"/>
      <c r="BT95" s="65"/>
    </row>
    <row r="96" spans="1:72" ht="189">
      <c r="A96" s="80">
        <v>1</v>
      </c>
      <c r="B96" s="80" t="s">
        <v>127</v>
      </c>
      <c r="C96" s="71" t="s">
        <v>233</v>
      </c>
      <c r="D96" s="85">
        <f>D97</f>
        <v>1000</v>
      </c>
      <c r="E96" s="85">
        <f t="shared" ref="E96:BO96" si="96">E97</f>
        <v>100</v>
      </c>
      <c r="F96" s="85">
        <f t="shared" si="96"/>
        <v>0</v>
      </c>
      <c r="G96" s="85">
        <f t="shared" si="96"/>
        <v>900</v>
      </c>
      <c r="H96" s="85">
        <f t="shared" si="96"/>
        <v>0</v>
      </c>
      <c r="I96" s="85">
        <f t="shared" si="96"/>
        <v>0</v>
      </c>
      <c r="J96" s="85">
        <f t="shared" si="96"/>
        <v>0</v>
      </c>
      <c r="K96" s="85">
        <f t="shared" si="96"/>
        <v>0</v>
      </c>
      <c r="L96" s="85">
        <f t="shared" si="96"/>
        <v>0</v>
      </c>
      <c r="M96" s="85">
        <f t="shared" si="96"/>
        <v>0</v>
      </c>
      <c r="N96" s="85">
        <f t="shared" si="96"/>
        <v>0</v>
      </c>
      <c r="O96" s="85">
        <f t="shared" si="96"/>
        <v>0</v>
      </c>
      <c r="P96" s="85">
        <f t="shared" si="96"/>
        <v>0</v>
      </c>
      <c r="Q96" s="85">
        <f t="shared" si="96"/>
        <v>0</v>
      </c>
      <c r="R96" s="85">
        <f t="shared" si="96"/>
        <v>0</v>
      </c>
      <c r="S96" s="85">
        <f t="shared" si="96"/>
        <v>0</v>
      </c>
      <c r="T96" s="85">
        <f t="shared" si="96"/>
        <v>0</v>
      </c>
      <c r="U96" s="85">
        <f t="shared" si="96"/>
        <v>0</v>
      </c>
      <c r="V96" s="85">
        <f t="shared" si="96"/>
        <v>0</v>
      </c>
      <c r="W96" s="85">
        <f t="shared" si="96"/>
        <v>0</v>
      </c>
      <c r="X96" s="85">
        <f t="shared" si="96"/>
        <v>0</v>
      </c>
      <c r="Y96" s="85">
        <f t="shared" si="96"/>
        <v>0</v>
      </c>
      <c r="Z96" s="85">
        <f t="shared" si="96"/>
        <v>0</v>
      </c>
      <c r="AA96" s="85">
        <f t="shared" si="96"/>
        <v>0</v>
      </c>
      <c r="AB96" s="85">
        <f t="shared" si="96"/>
        <v>0</v>
      </c>
      <c r="AC96" s="85">
        <f t="shared" si="96"/>
        <v>0</v>
      </c>
      <c r="AD96" s="85">
        <f t="shared" si="96"/>
        <v>0</v>
      </c>
      <c r="AE96" s="85">
        <f t="shared" si="96"/>
        <v>0</v>
      </c>
      <c r="AF96" s="85">
        <f t="shared" si="96"/>
        <v>0</v>
      </c>
      <c r="AG96" s="85">
        <f t="shared" si="96"/>
        <v>0</v>
      </c>
      <c r="AH96" s="85">
        <f t="shared" si="96"/>
        <v>0</v>
      </c>
      <c r="AI96" s="85">
        <f t="shared" si="96"/>
        <v>0</v>
      </c>
      <c r="AJ96" s="85">
        <f t="shared" si="96"/>
        <v>1000</v>
      </c>
      <c r="AK96" s="85">
        <f t="shared" si="96"/>
        <v>100</v>
      </c>
      <c r="AL96" s="85">
        <f t="shared" si="96"/>
        <v>0</v>
      </c>
      <c r="AM96" s="85">
        <f t="shared" si="96"/>
        <v>900</v>
      </c>
      <c r="AN96" s="85">
        <f t="shared" si="96"/>
        <v>0</v>
      </c>
      <c r="AO96" s="85">
        <f t="shared" si="96"/>
        <v>0</v>
      </c>
      <c r="AP96" s="85">
        <f t="shared" si="96"/>
        <v>0</v>
      </c>
      <c r="AQ96" s="85">
        <f t="shared" si="96"/>
        <v>0</v>
      </c>
      <c r="AR96" s="85">
        <f t="shared" si="96"/>
        <v>0</v>
      </c>
      <c r="AS96" s="85">
        <f t="shared" si="96"/>
        <v>0</v>
      </c>
      <c r="AT96" s="85">
        <f t="shared" si="96"/>
        <v>0</v>
      </c>
      <c r="AU96" s="85">
        <f t="shared" si="96"/>
        <v>0</v>
      </c>
      <c r="AV96" s="85">
        <f t="shared" si="96"/>
        <v>0</v>
      </c>
      <c r="AW96" s="85">
        <f t="shared" si="96"/>
        <v>0</v>
      </c>
      <c r="AX96" s="85">
        <f t="shared" si="96"/>
        <v>0</v>
      </c>
      <c r="AY96" s="85">
        <f t="shared" si="96"/>
        <v>0</v>
      </c>
      <c r="AZ96" s="85">
        <f t="shared" si="96"/>
        <v>0</v>
      </c>
      <c r="BA96" s="85">
        <f t="shared" si="96"/>
        <v>0</v>
      </c>
      <c r="BB96" s="85">
        <f t="shared" si="96"/>
        <v>0</v>
      </c>
      <c r="BC96" s="85">
        <f t="shared" si="96"/>
        <v>0</v>
      </c>
      <c r="BD96" s="85">
        <f t="shared" si="96"/>
        <v>0</v>
      </c>
      <c r="BE96" s="85">
        <f t="shared" si="96"/>
        <v>0</v>
      </c>
      <c r="BF96" s="85">
        <f t="shared" si="96"/>
        <v>0</v>
      </c>
      <c r="BG96" s="85">
        <f t="shared" si="96"/>
        <v>0</v>
      </c>
      <c r="BH96" s="85">
        <f t="shared" si="96"/>
        <v>0</v>
      </c>
      <c r="BI96" s="85">
        <f t="shared" si="96"/>
        <v>0</v>
      </c>
      <c r="BJ96" s="85">
        <f t="shared" si="96"/>
        <v>0</v>
      </c>
      <c r="BK96" s="85">
        <f t="shared" si="96"/>
        <v>0</v>
      </c>
      <c r="BL96" s="85">
        <f t="shared" si="96"/>
        <v>0</v>
      </c>
      <c r="BM96" s="85">
        <f t="shared" si="96"/>
        <v>0</v>
      </c>
      <c r="BN96" s="85">
        <f t="shared" si="96"/>
        <v>0</v>
      </c>
      <c r="BO96" s="85">
        <f t="shared" si="96"/>
        <v>0</v>
      </c>
      <c r="BP96" s="71" t="s">
        <v>337</v>
      </c>
      <c r="BQ96" s="65" t="s">
        <v>232</v>
      </c>
      <c r="BR96" s="65"/>
      <c r="BS96" s="66" t="s">
        <v>234</v>
      </c>
      <c r="BT96" s="71" t="s">
        <v>312</v>
      </c>
    </row>
    <row r="97" spans="1:72" ht="52.5" customHeight="1">
      <c r="A97" s="80"/>
      <c r="B97" s="80" t="s">
        <v>333</v>
      </c>
      <c r="C97" s="71"/>
      <c r="D97" s="85">
        <v>1000</v>
      </c>
      <c r="E97" s="85">
        <v>100</v>
      </c>
      <c r="F97" s="85"/>
      <c r="G97" s="71">
        <v>900</v>
      </c>
      <c r="H97" s="71"/>
      <c r="I97" s="71"/>
      <c r="J97" s="71"/>
      <c r="K97" s="71"/>
      <c r="L97" s="71"/>
      <c r="M97" s="71"/>
      <c r="N97" s="71"/>
      <c r="O97" s="71"/>
      <c r="P97" s="71"/>
      <c r="Q97" s="71"/>
      <c r="R97" s="71"/>
      <c r="S97" s="71"/>
      <c r="T97" s="85"/>
      <c r="U97" s="85"/>
      <c r="V97" s="85"/>
      <c r="W97" s="71"/>
      <c r="X97" s="71"/>
      <c r="Y97" s="71"/>
      <c r="Z97" s="71"/>
      <c r="AA97" s="71"/>
      <c r="AB97" s="71"/>
      <c r="AC97" s="71"/>
      <c r="AD97" s="71"/>
      <c r="AE97" s="71"/>
      <c r="AF97" s="71"/>
      <c r="AG97" s="71"/>
      <c r="AH97" s="71"/>
      <c r="AI97" s="71"/>
      <c r="AJ97" s="85">
        <v>1000</v>
      </c>
      <c r="AK97" s="71">
        <v>100</v>
      </c>
      <c r="AL97" s="71"/>
      <c r="AM97" s="71">
        <v>900</v>
      </c>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65"/>
      <c r="BR97" s="65"/>
      <c r="BS97" s="66"/>
      <c r="BT97" s="71"/>
    </row>
    <row r="98" spans="1:72" ht="126">
      <c r="A98" s="80">
        <v>2</v>
      </c>
      <c r="B98" s="80" t="s">
        <v>133</v>
      </c>
      <c r="C98" s="71" t="s">
        <v>235</v>
      </c>
      <c r="D98" s="85">
        <f>D99</f>
        <v>500</v>
      </c>
      <c r="E98" s="85">
        <f t="shared" ref="E98:BO98" si="97">E99</f>
        <v>200</v>
      </c>
      <c r="F98" s="85">
        <f t="shared" si="97"/>
        <v>0</v>
      </c>
      <c r="G98" s="85">
        <f t="shared" si="97"/>
        <v>300</v>
      </c>
      <c r="H98" s="85">
        <f t="shared" si="97"/>
        <v>0</v>
      </c>
      <c r="I98" s="85">
        <f t="shared" si="97"/>
        <v>0</v>
      </c>
      <c r="J98" s="85">
        <f t="shared" si="97"/>
        <v>0</v>
      </c>
      <c r="K98" s="85">
        <f t="shared" si="97"/>
        <v>0</v>
      </c>
      <c r="L98" s="85">
        <f t="shared" si="97"/>
        <v>0</v>
      </c>
      <c r="M98" s="85">
        <f t="shared" si="97"/>
        <v>0</v>
      </c>
      <c r="N98" s="85">
        <f t="shared" si="97"/>
        <v>0</v>
      </c>
      <c r="O98" s="85">
        <f t="shared" si="97"/>
        <v>0</v>
      </c>
      <c r="P98" s="85">
        <f t="shared" si="97"/>
        <v>0</v>
      </c>
      <c r="Q98" s="85">
        <f t="shared" si="97"/>
        <v>0</v>
      </c>
      <c r="R98" s="85">
        <f t="shared" si="97"/>
        <v>0</v>
      </c>
      <c r="S98" s="85">
        <f t="shared" si="97"/>
        <v>0</v>
      </c>
      <c r="T98" s="85">
        <f t="shared" si="97"/>
        <v>0</v>
      </c>
      <c r="U98" s="85">
        <f t="shared" si="97"/>
        <v>0</v>
      </c>
      <c r="V98" s="85">
        <f t="shared" si="97"/>
        <v>0</v>
      </c>
      <c r="W98" s="85">
        <f t="shared" si="97"/>
        <v>0</v>
      </c>
      <c r="X98" s="85">
        <f t="shared" si="97"/>
        <v>0</v>
      </c>
      <c r="Y98" s="85">
        <f t="shared" si="97"/>
        <v>0</v>
      </c>
      <c r="Z98" s="85">
        <f t="shared" si="97"/>
        <v>0</v>
      </c>
      <c r="AA98" s="85">
        <f t="shared" si="97"/>
        <v>0</v>
      </c>
      <c r="AB98" s="85">
        <f t="shared" si="97"/>
        <v>0</v>
      </c>
      <c r="AC98" s="85">
        <f t="shared" si="97"/>
        <v>0</v>
      </c>
      <c r="AD98" s="85">
        <f t="shared" si="97"/>
        <v>0</v>
      </c>
      <c r="AE98" s="85">
        <f t="shared" si="97"/>
        <v>0</v>
      </c>
      <c r="AF98" s="85">
        <f t="shared" si="97"/>
        <v>0</v>
      </c>
      <c r="AG98" s="85">
        <f t="shared" si="97"/>
        <v>0</v>
      </c>
      <c r="AH98" s="85">
        <f t="shared" si="97"/>
        <v>0</v>
      </c>
      <c r="AI98" s="85">
        <f t="shared" si="97"/>
        <v>0</v>
      </c>
      <c r="AJ98" s="85">
        <f t="shared" si="97"/>
        <v>500</v>
      </c>
      <c r="AK98" s="85">
        <f t="shared" si="97"/>
        <v>200</v>
      </c>
      <c r="AL98" s="85">
        <f t="shared" si="97"/>
        <v>0</v>
      </c>
      <c r="AM98" s="85">
        <f t="shared" si="97"/>
        <v>300</v>
      </c>
      <c r="AN98" s="85">
        <f t="shared" si="97"/>
        <v>0</v>
      </c>
      <c r="AO98" s="85">
        <f t="shared" si="97"/>
        <v>0</v>
      </c>
      <c r="AP98" s="85">
        <f t="shared" si="97"/>
        <v>0</v>
      </c>
      <c r="AQ98" s="85">
        <f t="shared" si="97"/>
        <v>0</v>
      </c>
      <c r="AR98" s="85">
        <f t="shared" si="97"/>
        <v>0</v>
      </c>
      <c r="AS98" s="85">
        <f t="shared" si="97"/>
        <v>0</v>
      </c>
      <c r="AT98" s="85">
        <f t="shared" si="97"/>
        <v>0</v>
      </c>
      <c r="AU98" s="85">
        <f t="shared" si="97"/>
        <v>0</v>
      </c>
      <c r="AV98" s="85">
        <f t="shared" si="97"/>
        <v>0</v>
      </c>
      <c r="AW98" s="85">
        <f t="shared" si="97"/>
        <v>0</v>
      </c>
      <c r="AX98" s="85">
        <f t="shared" si="97"/>
        <v>0</v>
      </c>
      <c r="AY98" s="85">
        <f t="shared" si="97"/>
        <v>0</v>
      </c>
      <c r="AZ98" s="85">
        <f t="shared" si="97"/>
        <v>0</v>
      </c>
      <c r="BA98" s="85">
        <f t="shared" si="97"/>
        <v>0</v>
      </c>
      <c r="BB98" s="85">
        <f t="shared" si="97"/>
        <v>0</v>
      </c>
      <c r="BC98" s="85">
        <f t="shared" si="97"/>
        <v>0</v>
      </c>
      <c r="BD98" s="85">
        <f t="shared" si="97"/>
        <v>0</v>
      </c>
      <c r="BE98" s="85">
        <f t="shared" si="97"/>
        <v>0</v>
      </c>
      <c r="BF98" s="85">
        <f t="shared" si="97"/>
        <v>0</v>
      </c>
      <c r="BG98" s="85">
        <f t="shared" si="97"/>
        <v>0</v>
      </c>
      <c r="BH98" s="85">
        <f t="shared" si="97"/>
        <v>0</v>
      </c>
      <c r="BI98" s="85">
        <f t="shared" si="97"/>
        <v>0</v>
      </c>
      <c r="BJ98" s="85">
        <f t="shared" si="97"/>
        <v>0</v>
      </c>
      <c r="BK98" s="85">
        <f t="shared" si="97"/>
        <v>0</v>
      </c>
      <c r="BL98" s="85">
        <f t="shared" si="97"/>
        <v>0</v>
      </c>
      <c r="BM98" s="85">
        <f t="shared" si="97"/>
        <v>0</v>
      </c>
      <c r="BN98" s="85">
        <f t="shared" si="97"/>
        <v>0</v>
      </c>
      <c r="BO98" s="85">
        <f t="shared" si="97"/>
        <v>0</v>
      </c>
      <c r="BP98" s="71" t="s">
        <v>337</v>
      </c>
      <c r="BQ98" s="65" t="s">
        <v>236</v>
      </c>
      <c r="BR98" s="65"/>
      <c r="BS98" s="66"/>
      <c r="BT98" s="71" t="s">
        <v>313</v>
      </c>
    </row>
    <row r="99" spans="1:72" ht="60">
      <c r="A99" s="80"/>
      <c r="B99" s="80" t="s">
        <v>334</v>
      </c>
      <c r="C99" s="71"/>
      <c r="D99" s="85">
        <v>500</v>
      </c>
      <c r="E99" s="85">
        <v>200</v>
      </c>
      <c r="F99" s="85"/>
      <c r="G99" s="71">
        <v>300</v>
      </c>
      <c r="H99" s="71"/>
      <c r="I99" s="71"/>
      <c r="J99" s="71"/>
      <c r="K99" s="71"/>
      <c r="L99" s="71"/>
      <c r="M99" s="71"/>
      <c r="N99" s="71"/>
      <c r="O99" s="71"/>
      <c r="P99" s="71"/>
      <c r="Q99" s="71"/>
      <c r="R99" s="71"/>
      <c r="S99" s="71"/>
      <c r="T99" s="85"/>
      <c r="U99" s="85"/>
      <c r="V99" s="85"/>
      <c r="W99" s="71"/>
      <c r="X99" s="71"/>
      <c r="Y99" s="71"/>
      <c r="Z99" s="71"/>
      <c r="AA99" s="71"/>
      <c r="AB99" s="71"/>
      <c r="AC99" s="71"/>
      <c r="AD99" s="71"/>
      <c r="AE99" s="71"/>
      <c r="AF99" s="71"/>
      <c r="AG99" s="71"/>
      <c r="AH99" s="71"/>
      <c r="AI99" s="71"/>
      <c r="AJ99" s="71">
        <v>500</v>
      </c>
      <c r="AK99" s="71">
        <v>200</v>
      </c>
      <c r="AL99" s="71"/>
      <c r="AM99" s="71">
        <v>300</v>
      </c>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65"/>
      <c r="BR99" s="65"/>
      <c r="BS99" s="66"/>
      <c r="BT99" s="71"/>
    </row>
    <row r="100" spans="1:72" ht="63">
      <c r="A100" s="80">
        <v>3</v>
      </c>
      <c r="B100" s="80" t="s">
        <v>143</v>
      </c>
      <c r="C100" s="71" t="s">
        <v>237</v>
      </c>
      <c r="D100" s="85">
        <f>D101</f>
        <v>200</v>
      </c>
      <c r="E100" s="85">
        <f t="shared" ref="E100:BO100" si="98">E101</f>
        <v>200</v>
      </c>
      <c r="F100" s="85">
        <f t="shared" si="98"/>
        <v>0</v>
      </c>
      <c r="G100" s="85">
        <f t="shared" si="98"/>
        <v>0</v>
      </c>
      <c r="H100" s="85">
        <f t="shared" si="98"/>
        <v>0</v>
      </c>
      <c r="I100" s="85">
        <f t="shared" si="98"/>
        <v>0</v>
      </c>
      <c r="J100" s="85">
        <f t="shared" si="98"/>
        <v>0</v>
      </c>
      <c r="K100" s="85">
        <f t="shared" si="98"/>
        <v>0</v>
      </c>
      <c r="L100" s="85">
        <f t="shared" si="98"/>
        <v>0</v>
      </c>
      <c r="M100" s="85">
        <f t="shared" si="98"/>
        <v>0</v>
      </c>
      <c r="N100" s="85">
        <f t="shared" si="98"/>
        <v>0</v>
      </c>
      <c r="O100" s="85">
        <f t="shared" si="98"/>
        <v>0</v>
      </c>
      <c r="P100" s="85">
        <f t="shared" si="98"/>
        <v>0</v>
      </c>
      <c r="Q100" s="85">
        <f t="shared" si="98"/>
        <v>0</v>
      </c>
      <c r="R100" s="85">
        <f t="shared" si="98"/>
        <v>0</v>
      </c>
      <c r="S100" s="85">
        <f t="shared" si="98"/>
        <v>0</v>
      </c>
      <c r="T100" s="85">
        <f t="shared" si="98"/>
        <v>0</v>
      </c>
      <c r="U100" s="85">
        <f t="shared" si="98"/>
        <v>0</v>
      </c>
      <c r="V100" s="85">
        <f t="shared" si="98"/>
        <v>0</v>
      </c>
      <c r="W100" s="85">
        <f t="shared" si="98"/>
        <v>0</v>
      </c>
      <c r="X100" s="85">
        <f t="shared" si="98"/>
        <v>0</v>
      </c>
      <c r="Y100" s="85">
        <f t="shared" si="98"/>
        <v>0</v>
      </c>
      <c r="Z100" s="85">
        <f t="shared" si="98"/>
        <v>0</v>
      </c>
      <c r="AA100" s="85">
        <f t="shared" si="98"/>
        <v>0</v>
      </c>
      <c r="AB100" s="85">
        <f t="shared" si="98"/>
        <v>0</v>
      </c>
      <c r="AC100" s="85">
        <f t="shared" si="98"/>
        <v>0</v>
      </c>
      <c r="AD100" s="85">
        <f t="shared" si="98"/>
        <v>0</v>
      </c>
      <c r="AE100" s="85">
        <f t="shared" si="98"/>
        <v>0</v>
      </c>
      <c r="AF100" s="85">
        <f t="shared" si="98"/>
        <v>0</v>
      </c>
      <c r="AG100" s="85">
        <f t="shared" si="98"/>
        <v>0</v>
      </c>
      <c r="AH100" s="85">
        <f t="shared" si="98"/>
        <v>0</v>
      </c>
      <c r="AI100" s="85">
        <f t="shared" si="98"/>
        <v>0</v>
      </c>
      <c r="AJ100" s="85">
        <f t="shared" si="98"/>
        <v>200</v>
      </c>
      <c r="AK100" s="85">
        <f t="shared" si="98"/>
        <v>200</v>
      </c>
      <c r="AL100" s="85">
        <f t="shared" si="98"/>
        <v>0</v>
      </c>
      <c r="AM100" s="85">
        <f t="shared" si="98"/>
        <v>0</v>
      </c>
      <c r="AN100" s="85">
        <f t="shared" si="98"/>
        <v>0</v>
      </c>
      <c r="AO100" s="85">
        <f t="shared" si="98"/>
        <v>0</v>
      </c>
      <c r="AP100" s="85">
        <f t="shared" si="98"/>
        <v>0</v>
      </c>
      <c r="AQ100" s="85">
        <f t="shared" si="98"/>
        <v>0</v>
      </c>
      <c r="AR100" s="85">
        <f t="shared" si="98"/>
        <v>0</v>
      </c>
      <c r="AS100" s="85">
        <f t="shared" si="98"/>
        <v>0</v>
      </c>
      <c r="AT100" s="85">
        <f t="shared" si="98"/>
        <v>0</v>
      </c>
      <c r="AU100" s="85">
        <f t="shared" si="98"/>
        <v>0</v>
      </c>
      <c r="AV100" s="85">
        <f t="shared" si="98"/>
        <v>0</v>
      </c>
      <c r="AW100" s="85">
        <f t="shared" si="98"/>
        <v>0</v>
      </c>
      <c r="AX100" s="85">
        <f t="shared" si="98"/>
        <v>0</v>
      </c>
      <c r="AY100" s="85">
        <f t="shared" si="98"/>
        <v>0</v>
      </c>
      <c r="AZ100" s="85">
        <f t="shared" si="98"/>
        <v>0</v>
      </c>
      <c r="BA100" s="85">
        <f t="shared" si="98"/>
        <v>0</v>
      </c>
      <c r="BB100" s="85">
        <f t="shared" si="98"/>
        <v>0</v>
      </c>
      <c r="BC100" s="85">
        <f t="shared" si="98"/>
        <v>0</v>
      </c>
      <c r="BD100" s="85">
        <f t="shared" si="98"/>
        <v>0</v>
      </c>
      <c r="BE100" s="85">
        <f t="shared" si="98"/>
        <v>0</v>
      </c>
      <c r="BF100" s="85">
        <f t="shared" si="98"/>
        <v>0</v>
      </c>
      <c r="BG100" s="85">
        <f t="shared" si="98"/>
        <v>0</v>
      </c>
      <c r="BH100" s="85">
        <f t="shared" si="98"/>
        <v>0</v>
      </c>
      <c r="BI100" s="85">
        <f t="shared" si="98"/>
        <v>0</v>
      </c>
      <c r="BJ100" s="85">
        <f t="shared" si="98"/>
        <v>0</v>
      </c>
      <c r="BK100" s="85">
        <f t="shared" si="98"/>
        <v>0</v>
      </c>
      <c r="BL100" s="85">
        <f t="shared" si="98"/>
        <v>0</v>
      </c>
      <c r="BM100" s="85">
        <f t="shared" si="98"/>
        <v>0</v>
      </c>
      <c r="BN100" s="85">
        <f t="shared" si="98"/>
        <v>0</v>
      </c>
      <c r="BO100" s="85">
        <f t="shared" si="98"/>
        <v>0</v>
      </c>
      <c r="BP100" s="71" t="s">
        <v>337</v>
      </c>
      <c r="BQ100" s="65" t="s">
        <v>238</v>
      </c>
      <c r="BR100" s="65"/>
      <c r="BS100" s="66"/>
      <c r="BT100" s="71" t="s">
        <v>314</v>
      </c>
    </row>
    <row r="101" spans="1:72" ht="60">
      <c r="A101" s="80"/>
      <c r="B101" s="80" t="s">
        <v>335</v>
      </c>
      <c r="C101" s="71"/>
      <c r="D101" s="85">
        <v>200</v>
      </c>
      <c r="E101" s="85">
        <v>200</v>
      </c>
      <c r="F101" s="85"/>
      <c r="G101" s="71"/>
      <c r="H101" s="71"/>
      <c r="I101" s="71"/>
      <c r="J101" s="71"/>
      <c r="K101" s="71"/>
      <c r="L101" s="71"/>
      <c r="M101" s="71"/>
      <c r="N101" s="71"/>
      <c r="O101" s="71"/>
      <c r="P101" s="71"/>
      <c r="Q101" s="71"/>
      <c r="R101" s="71"/>
      <c r="S101" s="71"/>
      <c r="T101" s="85"/>
      <c r="U101" s="85"/>
      <c r="V101" s="85"/>
      <c r="W101" s="71"/>
      <c r="X101" s="71"/>
      <c r="Y101" s="71"/>
      <c r="Z101" s="71"/>
      <c r="AA101" s="71"/>
      <c r="AB101" s="71"/>
      <c r="AC101" s="71"/>
      <c r="AD101" s="71"/>
      <c r="AE101" s="71"/>
      <c r="AF101" s="71"/>
      <c r="AG101" s="71"/>
      <c r="AH101" s="71"/>
      <c r="AI101" s="71"/>
      <c r="AJ101" s="71">
        <v>200</v>
      </c>
      <c r="AK101" s="71">
        <v>200</v>
      </c>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65"/>
      <c r="BR101" s="65"/>
      <c r="BS101" s="66"/>
      <c r="BT101" s="71"/>
    </row>
    <row r="102" spans="1:72" ht="63">
      <c r="A102" s="80">
        <v>4</v>
      </c>
      <c r="B102" s="80" t="s">
        <v>184</v>
      </c>
      <c r="C102" s="71" t="s">
        <v>239</v>
      </c>
      <c r="D102" s="85">
        <f>D103</f>
        <v>200</v>
      </c>
      <c r="E102" s="85">
        <f t="shared" ref="E102:BO102" si="99">E103</f>
        <v>200</v>
      </c>
      <c r="F102" s="85">
        <f t="shared" si="99"/>
        <v>0</v>
      </c>
      <c r="G102" s="85">
        <f t="shared" si="99"/>
        <v>0</v>
      </c>
      <c r="H102" s="85">
        <f t="shared" si="99"/>
        <v>0</v>
      </c>
      <c r="I102" s="85">
        <f t="shared" si="99"/>
        <v>0</v>
      </c>
      <c r="J102" s="85">
        <f t="shared" si="99"/>
        <v>0</v>
      </c>
      <c r="K102" s="85">
        <f t="shared" si="99"/>
        <v>0</v>
      </c>
      <c r="L102" s="85">
        <f t="shared" si="99"/>
        <v>0</v>
      </c>
      <c r="M102" s="85">
        <f t="shared" si="99"/>
        <v>0</v>
      </c>
      <c r="N102" s="85">
        <f t="shared" si="99"/>
        <v>0</v>
      </c>
      <c r="O102" s="85">
        <f t="shared" si="99"/>
        <v>0</v>
      </c>
      <c r="P102" s="85">
        <f t="shared" si="99"/>
        <v>0</v>
      </c>
      <c r="Q102" s="85">
        <f t="shared" si="99"/>
        <v>0</v>
      </c>
      <c r="R102" s="85">
        <f t="shared" si="99"/>
        <v>0</v>
      </c>
      <c r="S102" s="85">
        <f t="shared" si="99"/>
        <v>0</v>
      </c>
      <c r="T102" s="85">
        <f t="shared" si="99"/>
        <v>0</v>
      </c>
      <c r="U102" s="85">
        <f t="shared" si="99"/>
        <v>0</v>
      </c>
      <c r="V102" s="85">
        <f t="shared" si="99"/>
        <v>0</v>
      </c>
      <c r="W102" s="85">
        <f t="shared" si="99"/>
        <v>0</v>
      </c>
      <c r="X102" s="85">
        <f t="shared" si="99"/>
        <v>0</v>
      </c>
      <c r="Y102" s="85">
        <f t="shared" si="99"/>
        <v>0</v>
      </c>
      <c r="Z102" s="85">
        <f t="shared" si="99"/>
        <v>0</v>
      </c>
      <c r="AA102" s="85">
        <f t="shared" si="99"/>
        <v>0</v>
      </c>
      <c r="AB102" s="85">
        <f t="shared" si="99"/>
        <v>0</v>
      </c>
      <c r="AC102" s="85">
        <f t="shared" si="99"/>
        <v>0</v>
      </c>
      <c r="AD102" s="85">
        <f t="shared" si="99"/>
        <v>0</v>
      </c>
      <c r="AE102" s="85">
        <f t="shared" si="99"/>
        <v>0</v>
      </c>
      <c r="AF102" s="85">
        <f t="shared" si="99"/>
        <v>0</v>
      </c>
      <c r="AG102" s="85">
        <f t="shared" si="99"/>
        <v>0</v>
      </c>
      <c r="AH102" s="85">
        <f t="shared" si="99"/>
        <v>0</v>
      </c>
      <c r="AI102" s="85">
        <f t="shared" si="99"/>
        <v>0</v>
      </c>
      <c r="AJ102" s="85">
        <f t="shared" si="99"/>
        <v>200</v>
      </c>
      <c r="AK102" s="85">
        <f t="shared" si="99"/>
        <v>200</v>
      </c>
      <c r="AL102" s="85">
        <f t="shared" si="99"/>
        <v>0</v>
      </c>
      <c r="AM102" s="85">
        <f t="shared" si="99"/>
        <v>0</v>
      </c>
      <c r="AN102" s="85">
        <f t="shared" si="99"/>
        <v>0</v>
      </c>
      <c r="AO102" s="85">
        <f t="shared" si="99"/>
        <v>0</v>
      </c>
      <c r="AP102" s="85">
        <f t="shared" si="99"/>
        <v>0</v>
      </c>
      <c r="AQ102" s="85">
        <f t="shared" si="99"/>
        <v>0</v>
      </c>
      <c r="AR102" s="85">
        <f t="shared" si="99"/>
        <v>0</v>
      </c>
      <c r="AS102" s="85">
        <f t="shared" si="99"/>
        <v>0</v>
      </c>
      <c r="AT102" s="85">
        <f t="shared" si="99"/>
        <v>0</v>
      </c>
      <c r="AU102" s="85">
        <f t="shared" si="99"/>
        <v>0</v>
      </c>
      <c r="AV102" s="85">
        <f t="shared" si="99"/>
        <v>0</v>
      </c>
      <c r="AW102" s="85">
        <f t="shared" si="99"/>
        <v>0</v>
      </c>
      <c r="AX102" s="85">
        <f t="shared" si="99"/>
        <v>0</v>
      </c>
      <c r="AY102" s="85">
        <f t="shared" si="99"/>
        <v>0</v>
      </c>
      <c r="AZ102" s="85">
        <f t="shared" si="99"/>
        <v>0</v>
      </c>
      <c r="BA102" s="85">
        <f t="shared" si="99"/>
        <v>0</v>
      </c>
      <c r="BB102" s="85">
        <f t="shared" si="99"/>
        <v>0</v>
      </c>
      <c r="BC102" s="85">
        <f t="shared" si="99"/>
        <v>0</v>
      </c>
      <c r="BD102" s="85">
        <f t="shared" si="99"/>
        <v>0</v>
      </c>
      <c r="BE102" s="85">
        <f t="shared" si="99"/>
        <v>0</v>
      </c>
      <c r="BF102" s="85">
        <f t="shared" si="99"/>
        <v>0</v>
      </c>
      <c r="BG102" s="85">
        <f t="shared" si="99"/>
        <v>0</v>
      </c>
      <c r="BH102" s="85">
        <f t="shared" si="99"/>
        <v>0</v>
      </c>
      <c r="BI102" s="85">
        <f t="shared" si="99"/>
        <v>0</v>
      </c>
      <c r="BJ102" s="85">
        <f t="shared" si="99"/>
        <v>0</v>
      </c>
      <c r="BK102" s="85">
        <f t="shared" si="99"/>
        <v>0</v>
      </c>
      <c r="BL102" s="85">
        <f t="shared" si="99"/>
        <v>0</v>
      </c>
      <c r="BM102" s="85">
        <f t="shared" si="99"/>
        <v>0</v>
      </c>
      <c r="BN102" s="85">
        <f t="shared" si="99"/>
        <v>0</v>
      </c>
      <c r="BO102" s="85">
        <f t="shared" si="99"/>
        <v>0</v>
      </c>
      <c r="BP102" s="71" t="s">
        <v>337</v>
      </c>
      <c r="BQ102" s="65" t="s">
        <v>241</v>
      </c>
      <c r="BR102" s="65"/>
      <c r="BS102" s="66"/>
      <c r="BT102" s="71" t="s">
        <v>314</v>
      </c>
    </row>
    <row r="103" spans="1:72" ht="60">
      <c r="A103" s="80"/>
      <c r="B103" s="80" t="s">
        <v>335</v>
      </c>
      <c r="C103" s="71"/>
      <c r="D103" s="85">
        <v>200</v>
      </c>
      <c r="E103" s="85">
        <v>200</v>
      </c>
      <c r="F103" s="85"/>
      <c r="G103" s="71"/>
      <c r="H103" s="71"/>
      <c r="I103" s="71"/>
      <c r="J103" s="71"/>
      <c r="K103" s="71"/>
      <c r="L103" s="71"/>
      <c r="M103" s="71"/>
      <c r="N103" s="71"/>
      <c r="O103" s="71"/>
      <c r="P103" s="71"/>
      <c r="Q103" s="71"/>
      <c r="R103" s="71"/>
      <c r="S103" s="71"/>
      <c r="T103" s="85"/>
      <c r="U103" s="85"/>
      <c r="V103" s="85"/>
      <c r="W103" s="71"/>
      <c r="X103" s="71"/>
      <c r="Y103" s="71"/>
      <c r="Z103" s="71"/>
      <c r="AA103" s="71"/>
      <c r="AB103" s="71"/>
      <c r="AC103" s="71"/>
      <c r="AD103" s="71"/>
      <c r="AE103" s="71"/>
      <c r="AF103" s="71"/>
      <c r="AG103" s="71"/>
      <c r="AH103" s="71"/>
      <c r="AI103" s="71"/>
      <c r="AJ103" s="71">
        <v>200</v>
      </c>
      <c r="AK103" s="71">
        <v>200</v>
      </c>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65"/>
      <c r="BR103" s="65"/>
      <c r="BS103" s="66"/>
      <c r="BT103" s="71"/>
    </row>
    <row r="104" spans="1:72" ht="94.5">
      <c r="A104" s="80">
        <v>5</v>
      </c>
      <c r="B104" s="80" t="s">
        <v>186</v>
      </c>
      <c r="C104" s="71" t="s">
        <v>240</v>
      </c>
      <c r="D104" s="85">
        <f>D105</f>
        <v>300</v>
      </c>
      <c r="E104" s="85">
        <f t="shared" ref="E104:AJ104" si="100">E105</f>
        <v>300</v>
      </c>
      <c r="F104" s="85">
        <f t="shared" si="100"/>
        <v>0</v>
      </c>
      <c r="G104" s="85">
        <f t="shared" si="100"/>
        <v>0</v>
      </c>
      <c r="H104" s="85">
        <f t="shared" si="100"/>
        <v>0</v>
      </c>
      <c r="I104" s="85">
        <f t="shared" si="100"/>
        <v>0</v>
      </c>
      <c r="J104" s="85">
        <f t="shared" si="100"/>
        <v>0</v>
      </c>
      <c r="K104" s="85">
        <f t="shared" si="100"/>
        <v>0</v>
      </c>
      <c r="L104" s="85">
        <f t="shared" si="100"/>
        <v>0</v>
      </c>
      <c r="M104" s="85">
        <f t="shared" si="100"/>
        <v>0</v>
      </c>
      <c r="N104" s="85">
        <f t="shared" si="100"/>
        <v>0</v>
      </c>
      <c r="O104" s="85">
        <f t="shared" si="100"/>
        <v>0</v>
      </c>
      <c r="P104" s="85">
        <f t="shared" si="100"/>
        <v>0</v>
      </c>
      <c r="Q104" s="85">
        <f t="shared" si="100"/>
        <v>0</v>
      </c>
      <c r="R104" s="85">
        <f t="shared" si="100"/>
        <v>0</v>
      </c>
      <c r="S104" s="85">
        <f t="shared" si="100"/>
        <v>0</v>
      </c>
      <c r="T104" s="85">
        <f t="shared" si="100"/>
        <v>0</v>
      </c>
      <c r="U104" s="85">
        <f t="shared" si="100"/>
        <v>0</v>
      </c>
      <c r="V104" s="85">
        <f t="shared" si="100"/>
        <v>0</v>
      </c>
      <c r="W104" s="85">
        <f t="shared" si="100"/>
        <v>0</v>
      </c>
      <c r="X104" s="85">
        <f t="shared" si="100"/>
        <v>0</v>
      </c>
      <c r="Y104" s="85">
        <f t="shared" si="100"/>
        <v>0</v>
      </c>
      <c r="Z104" s="85">
        <f t="shared" si="100"/>
        <v>0</v>
      </c>
      <c r="AA104" s="85">
        <f t="shared" si="100"/>
        <v>0</v>
      </c>
      <c r="AB104" s="85">
        <f t="shared" si="100"/>
        <v>0</v>
      </c>
      <c r="AC104" s="85">
        <f t="shared" si="100"/>
        <v>0</v>
      </c>
      <c r="AD104" s="85">
        <f t="shared" si="100"/>
        <v>0</v>
      </c>
      <c r="AE104" s="85">
        <f t="shared" si="100"/>
        <v>0</v>
      </c>
      <c r="AF104" s="85">
        <f t="shared" si="100"/>
        <v>0</v>
      </c>
      <c r="AG104" s="85">
        <f t="shared" si="100"/>
        <v>0</v>
      </c>
      <c r="AH104" s="85">
        <f t="shared" si="100"/>
        <v>0</v>
      </c>
      <c r="AI104" s="85">
        <f t="shared" si="100"/>
        <v>0</v>
      </c>
      <c r="AJ104" s="85">
        <f t="shared" si="100"/>
        <v>300</v>
      </c>
      <c r="AK104" s="71">
        <f t="shared" ref="AK104:BO104" si="101">AK105</f>
        <v>0</v>
      </c>
      <c r="AL104" s="71">
        <f t="shared" si="101"/>
        <v>0</v>
      </c>
      <c r="AM104" s="71">
        <f t="shared" si="101"/>
        <v>0</v>
      </c>
      <c r="AN104" s="71">
        <f t="shared" si="101"/>
        <v>0</v>
      </c>
      <c r="AO104" s="71">
        <f t="shared" si="101"/>
        <v>0</v>
      </c>
      <c r="AP104" s="71">
        <f t="shared" si="101"/>
        <v>0</v>
      </c>
      <c r="AQ104" s="71">
        <f t="shared" si="101"/>
        <v>0</v>
      </c>
      <c r="AR104" s="71">
        <f t="shared" si="101"/>
        <v>0</v>
      </c>
      <c r="AS104" s="71">
        <f t="shared" si="101"/>
        <v>0</v>
      </c>
      <c r="AT104" s="71">
        <f t="shared" si="101"/>
        <v>0</v>
      </c>
      <c r="AU104" s="71">
        <f t="shared" si="101"/>
        <v>0</v>
      </c>
      <c r="AV104" s="71">
        <f t="shared" si="101"/>
        <v>0</v>
      </c>
      <c r="AW104" s="71">
        <f t="shared" si="101"/>
        <v>0</v>
      </c>
      <c r="AX104" s="71">
        <f t="shared" si="101"/>
        <v>0</v>
      </c>
      <c r="AY104" s="71">
        <f t="shared" si="101"/>
        <v>0</v>
      </c>
      <c r="AZ104" s="71">
        <f t="shared" si="101"/>
        <v>0</v>
      </c>
      <c r="BA104" s="71">
        <f t="shared" si="101"/>
        <v>0</v>
      </c>
      <c r="BB104" s="71">
        <f t="shared" si="101"/>
        <v>0</v>
      </c>
      <c r="BC104" s="71">
        <f t="shared" si="101"/>
        <v>0</v>
      </c>
      <c r="BD104" s="71">
        <f t="shared" si="101"/>
        <v>0</v>
      </c>
      <c r="BE104" s="71">
        <f t="shared" si="101"/>
        <v>0</v>
      </c>
      <c r="BF104" s="71">
        <f t="shared" si="101"/>
        <v>0</v>
      </c>
      <c r="BG104" s="71">
        <f t="shared" si="101"/>
        <v>0</v>
      </c>
      <c r="BH104" s="71">
        <f t="shared" si="101"/>
        <v>0</v>
      </c>
      <c r="BI104" s="71">
        <f t="shared" si="101"/>
        <v>0</v>
      </c>
      <c r="BJ104" s="71">
        <f t="shared" si="101"/>
        <v>0</v>
      </c>
      <c r="BK104" s="71">
        <f t="shared" si="101"/>
        <v>0</v>
      </c>
      <c r="BL104" s="71">
        <f t="shared" si="101"/>
        <v>0</v>
      </c>
      <c r="BM104" s="71">
        <f t="shared" si="101"/>
        <v>0</v>
      </c>
      <c r="BN104" s="71">
        <f t="shared" si="101"/>
        <v>0</v>
      </c>
      <c r="BO104" s="71">
        <f t="shared" si="101"/>
        <v>0</v>
      </c>
      <c r="BP104" s="71" t="s">
        <v>337</v>
      </c>
      <c r="BQ104" s="65" t="s">
        <v>242</v>
      </c>
      <c r="BR104" s="65"/>
      <c r="BS104" s="66"/>
      <c r="BT104" s="71" t="s">
        <v>315</v>
      </c>
    </row>
    <row r="105" spans="1:72" ht="60">
      <c r="A105" s="80"/>
      <c r="B105" s="80" t="s">
        <v>336</v>
      </c>
      <c r="C105" s="71"/>
      <c r="D105" s="85">
        <v>300</v>
      </c>
      <c r="E105" s="85">
        <v>300</v>
      </c>
      <c r="F105" s="85"/>
      <c r="G105" s="71"/>
      <c r="H105" s="71"/>
      <c r="I105" s="71"/>
      <c r="J105" s="71"/>
      <c r="K105" s="71"/>
      <c r="L105" s="71"/>
      <c r="M105" s="71"/>
      <c r="N105" s="71"/>
      <c r="O105" s="71"/>
      <c r="P105" s="71"/>
      <c r="Q105" s="71"/>
      <c r="R105" s="71"/>
      <c r="S105" s="71"/>
      <c r="T105" s="85"/>
      <c r="U105" s="85"/>
      <c r="V105" s="85"/>
      <c r="W105" s="71"/>
      <c r="X105" s="71"/>
      <c r="Y105" s="71"/>
      <c r="Z105" s="71"/>
      <c r="AA105" s="71"/>
      <c r="AB105" s="71"/>
      <c r="AC105" s="71"/>
      <c r="AD105" s="71"/>
      <c r="AE105" s="71"/>
      <c r="AF105" s="71"/>
      <c r="AG105" s="71"/>
      <c r="AH105" s="71"/>
      <c r="AI105" s="71"/>
      <c r="AJ105" s="71">
        <v>300</v>
      </c>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65"/>
      <c r="BR105" s="65"/>
      <c r="BS105" s="66"/>
      <c r="BT105" s="71"/>
    </row>
    <row r="106" spans="1:72" ht="31.5">
      <c r="A106" s="70" t="s">
        <v>243</v>
      </c>
      <c r="B106" s="70" t="s">
        <v>244</v>
      </c>
      <c r="C106" s="77" t="s">
        <v>246</v>
      </c>
      <c r="D106" s="92">
        <f>D107+D108</f>
        <v>200</v>
      </c>
      <c r="E106" s="92">
        <f t="shared" ref="E106:BO106" si="102">E107+E108</f>
        <v>0</v>
      </c>
      <c r="F106" s="92">
        <f t="shared" si="102"/>
        <v>39</v>
      </c>
      <c r="G106" s="92">
        <f t="shared" si="102"/>
        <v>161</v>
      </c>
      <c r="H106" s="92">
        <f t="shared" si="102"/>
        <v>0</v>
      </c>
      <c r="I106" s="92">
        <f t="shared" si="102"/>
        <v>0</v>
      </c>
      <c r="J106" s="92">
        <f t="shared" si="102"/>
        <v>0</v>
      </c>
      <c r="K106" s="92">
        <f t="shared" si="102"/>
        <v>0</v>
      </c>
      <c r="L106" s="92">
        <f t="shared" si="102"/>
        <v>0</v>
      </c>
      <c r="M106" s="92">
        <f t="shared" si="102"/>
        <v>0</v>
      </c>
      <c r="N106" s="92">
        <f t="shared" si="102"/>
        <v>0</v>
      </c>
      <c r="O106" s="92">
        <f t="shared" si="102"/>
        <v>0</v>
      </c>
      <c r="P106" s="92">
        <f t="shared" si="102"/>
        <v>0</v>
      </c>
      <c r="Q106" s="92">
        <f t="shared" si="102"/>
        <v>0</v>
      </c>
      <c r="R106" s="92">
        <f t="shared" si="102"/>
        <v>0</v>
      </c>
      <c r="S106" s="92">
        <f t="shared" si="102"/>
        <v>0</v>
      </c>
      <c r="T106" s="92">
        <f t="shared" si="102"/>
        <v>0</v>
      </c>
      <c r="U106" s="92">
        <f t="shared" si="102"/>
        <v>0</v>
      </c>
      <c r="V106" s="92">
        <f t="shared" si="102"/>
        <v>0</v>
      </c>
      <c r="W106" s="92">
        <f t="shared" si="102"/>
        <v>0</v>
      </c>
      <c r="X106" s="92">
        <f t="shared" si="102"/>
        <v>0</v>
      </c>
      <c r="Y106" s="92">
        <f t="shared" si="102"/>
        <v>0</v>
      </c>
      <c r="Z106" s="92">
        <f t="shared" si="102"/>
        <v>0</v>
      </c>
      <c r="AA106" s="92">
        <f t="shared" si="102"/>
        <v>0</v>
      </c>
      <c r="AB106" s="92">
        <f t="shared" si="102"/>
        <v>0</v>
      </c>
      <c r="AC106" s="92">
        <f t="shared" si="102"/>
        <v>0</v>
      </c>
      <c r="AD106" s="92">
        <f t="shared" si="102"/>
        <v>0</v>
      </c>
      <c r="AE106" s="92">
        <f t="shared" si="102"/>
        <v>0</v>
      </c>
      <c r="AF106" s="92">
        <f t="shared" si="102"/>
        <v>0</v>
      </c>
      <c r="AG106" s="92">
        <f t="shared" si="102"/>
        <v>0</v>
      </c>
      <c r="AH106" s="92">
        <f t="shared" si="102"/>
        <v>0</v>
      </c>
      <c r="AI106" s="92">
        <f t="shared" si="102"/>
        <v>0</v>
      </c>
      <c r="AJ106" s="92">
        <f t="shared" si="102"/>
        <v>0</v>
      </c>
      <c r="AK106" s="92">
        <f t="shared" si="102"/>
        <v>0</v>
      </c>
      <c r="AL106" s="92">
        <f t="shared" si="102"/>
        <v>0</v>
      </c>
      <c r="AM106" s="92">
        <f t="shared" si="102"/>
        <v>0</v>
      </c>
      <c r="AN106" s="92">
        <f t="shared" si="102"/>
        <v>200</v>
      </c>
      <c r="AO106" s="92">
        <f t="shared" si="102"/>
        <v>39</v>
      </c>
      <c r="AP106" s="92">
        <f t="shared" si="102"/>
        <v>161</v>
      </c>
      <c r="AQ106" s="92">
        <f t="shared" si="102"/>
        <v>0</v>
      </c>
      <c r="AR106" s="92">
        <f t="shared" si="102"/>
        <v>0</v>
      </c>
      <c r="AS106" s="92">
        <f t="shared" si="102"/>
        <v>0</v>
      </c>
      <c r="AT106" s="92">
        <f t="shared" si="102"/>
        <v>0</v>
      </c>
      <c r="AU106" s="92">
        <f t="shared" si="102"/>
        <v>0</v>
      </c>
      <c r="AV106" s="92">
        <f t="shared" si="102"/>
        <v>0</v>
      </c>
      <c r="AW106" s="92">
        <f t="shared" si="102"/>
        <v>0</v>
      </c>
      <c r="AX106" s="92">
        <f t="shared" si="102"/>
        <v>0</v>
      </c>
      <c r="AY106" s="92">
        <f t="shared" si="102"/>
        <v>0</v>
      </c>
      <c r="AZ106" s="92">
        <f t="shared" si="102"/>
        <v>0</v>
      </c>
      <c r="BA106" s="92">
        <f t="shared" si="102"/>
        <v>0</v>
      </c>
      <c r="BB106" s="92">
        <f t="shared" si="102"/>
        <v>0</v>
      </c>
      <c r="BC106" s="92">
        <f t="shared" si="102"/>
        <v>0</v>
      </c>
      <c r="BD106" s="92">
        <f t="shared" si="102"/>
        <v>0</v>
      </c>
      <c r="BE106" s="92">
        <f t="shared" si="102"/>
        <v>0</v>
      </c>
      <c r="BF106" s="92">
        <f t="shared" si="102"/>
        <v>0</v>
      </c>
      <c r="BG106" s="92">
        <f t="shared" si="102"/>
        <v>0</v>
      </c>
      <c r="BH106" s="92">
        <f t="shared" si="102"/>
        <v>0</v>
      </c>
      <c r="BI106" s="92">
        <f t="shared" si="102"/>
        <v>0</v>
      </c>
      <c r="BJ106" s="92">
        <f t="shared" si="102"/>
        <v>0</v>
      </c>
      <c r="BK106" s="92">
        <f t="shared" si="102"/>
        <v>0</v>
      </c>
      <c r="BL106" s="92">
        <f t="shared" si="102"/>
        <v>0</v>
      </c>
      <c r="BM106" s="92">
        <f t="shared" si="102"/>
        <v>0</v>
      </c>
      <c r="BN106" s="92">
        <f t="shared" si="102"/>
        <v>0</v>
      </c>
      <c r="BO106" s="92">
        <f t="shared" si="102"/>
        <v>0</v>
      </c>
      <c r="BP106" s="77"/>
      <c r="BQ106" s="65"/>
      <c r="BR106" s="65"/>
      <c r="BS106" s="66"/>
      <c r="BT106" s="65"/>
    </row>
    <row r="107" spans="1:72" ht="125.25" hidden="1" customHeight="1">
      <c r="A107" s="80">
        <v>1</v>
      </c>
      <c r="B107" s="80" t="s">
        <v>127</v>
      </c>
      <c r="C107" s="71" t="s">
        <v>245</v>
      </c>
      <c r="D107" s="85"/>
      <c r="E107" s="85"/>
      <c r="F107" s="85"/>
      <c r="G107" s="71"/>
      <c r="H107" s="71"/>
      <c r="I107" s="71"/>
      <c r="J107" s="71"/>
      <c r="K107" s="71"/>
      <c r="L107" s="71"/>
      <c r="M107" s="71"/>
      <c r="N107" s="71"/>
      <c r="O107" s="71"/>
      <c r="P107" s="71"/>
      <c r="Q107" s="71"/>
      <c r="R107" s="71"/>
      <c r="S107" s="71"/>
      <c r="T107" s="85"/>
      <c r="U107" s="85"/>
      <c r="V107" s="85"/>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65" t="s">
        <v>248</v>
      </c>
      <c r="BR107" s="65"/>
      <c r="BS107" s="66"/>
      <c r="BT107" s="65" t="s">
        <v>298</v>
      </c>
    </row>
    <row r="108" spans="1:72" ht="209.25" customHeight="1">
      <c r="A108" s="80">
        <v>2</v>
      </c>
      <c r="B108" s="80" t="s">
        <v>133</v>
      </c>
      <c r="C108" s="71" t="s">
        <v>247</v>
      </c>
      <c r="D108" s="85">
        <f>D109</f>
        <v>200</v>
      </c>
      <c r="E108" s="85">
        <f t="shared" ref="E108:S108" si="103">E109</f>
        <v>0</v>
      </c>
      <c r="F108" s="85">
        <v>39</v>
      </c>
      <c r="G108" s="85">
        <v>161</v>
      </c>
      <c r="H108" s="85">
        <f t="shared" si="103"/>
        <v>0</v>
      </c>
      <c r="I108" s="85">
        <f t="shared" si="103"/>
        <v>0</v>
      </c>
      <c r="J108" s="85">
        <f t="shared" si="103"/>
        <v>0</v>
      </c>
      <c r="K108" s="85">
        <f t="shared" si="103"/>
        <v>0</v>
      </c>
      <c r="L108" s="85">
        <f t="shared" si="103"/>
        <v>0</v>
      </c>
      <c r="M108" s="85">
        <f t="shared" si="103"/>
        <v>0</v>
      </c>
      <c r="N108" s="85">
        <f t="shared" si="103"/>
        <v>0</v>
      </c>
      <c r="O108" s="85">
        <f t="shared" si="103"/>
        <v>0</v>
      </c>
      <c r="P108" s="85">
        <f t="shared" si="103"/>
        <v>0</v>
      </c>
      <c r="Q108" s="85">
        <f t="shared" si="103"/>
        <v>0</v>
      </c>
      <c r="R108" s="85">
        <f t="shared" si="103"/>
        <v>0</v>
      </c>
      <c r="S108" s="85">
        <f t="shared" si="103"/>
        <v>0</v>
      </c>
      <c r="T108" s="85">
        <f t="shared" ref="T108" si="104">T109</f>
        <v>0</v>
      </c>
      <c r="U108" s="85">
        <f t="shared" ref="U108" si="105">U109</f>
        <v>0</v>
      </c>
      <c r="V108" s="85">
        <f t="shared" ref="V108" si="106">V109</f>
        <v>0</v>
      </c>
      <c r="W108" s="85">
        <f t="shared" ref="W108" si="107">W109</f>
        <v>0</v>
      </c>
      <c r="X108" s="85">
        <f t="shared" ref="X108" si="108">X109</f>
        <v>0</v>
      </c>
      <c r="Y108" s="85">
        <f t="shared" ref="Y108" si="109">Y109</f>
        <v>0</v>
      </c>
      <c r="Z108" s="85">
        <f t="shared" ref="Z108" si="110">Z109</f>
        <v>0</v>
      </c>
      <c r="AA108" s="85">
        <f t="shared" ref="AA108" si="111">AA109</f>
        <v>0</v>
      </c>
      <c r="AB108" s="85">
        <f t="shared" ref="AB108" si="112">AB109</f>
        <v>0</v>
      </c>
      <c r="AC108" s="85">
        <f t="shared" ref="AC108" si="113">AC109</f>
        <v>0</v>
      </c>
      <c r="AD108" s="85">
        <f t="shared" ref="AD108" si="114">AD109</f>
        <v>0</v>
      </c>
      <c r="AE108" s="85">
        <f t="shared" ref="AE108" si="115">AE109</f>
        <v>0</v>
      </c>
      <c r="AF108" s="85">
        <f t="shared" ref="AF108" si="116">AF109</f>
        <v>0</v>
      </c>
      <c r="AG108" s="85">
        <f t="shared" ref="AG108" si="117">AG109</f>
        <v>0</v>
      </c>
      <c r="AH108" s="85">
        <f t="shared" ref="AH108" si="118">AH109</f>
        <v>0</v>
      </c>
      <c r="AI108" s="85">
        <f t="shared" ref="AI108" si="119">AI109</f>
        <v>0</v>
      </c>
      <c r="AJ108" s="85">
        <f t="shared" ref="AJ108" si="120">AJ109</f>
        <v>0</v>
      </c>
      <c r="AK108" s="85">
        <f t="shared" ref="AK108" si="121">AK109</f>
        <v>0</v>
      </c>
      <c r="AL108" s="85">
        <f t="shared" ref="AL108" si="122">AL109</f>
        <v>0</v>
      </c>
      <c r="AM108" s="85">
        <f t="shared" ref="AM108" si="123">AM109</f>
        <v>0</v>
      </c>
      <c r="AN108" s="85">
        <f t="shared" ref="AN108" si="124">AN109</f>
        <v>200</v>
      </c>
      <c r="AO108" s="85">
        <f t="shared" ref="AO108" si="125">AO109</f>
        <v>39</v>
      </c>
      <c r="AP108" s="85">
        <f t="shared" ref="AP108" si="126">AP109</f>
        <v>161</v>
      </c>
      <c r="AQ108" s="85">
        <f t="shared" ref="AQ108" si="127">AQ109</f>
        <v>0</v>
      </c>
      <c r="AR108" s="85">
        <f t="shared" ref="AR108" si="128">AR109</f>
        <v>0</v>
      </c>
      <c r="AS108" s="85">
        <f t="shared" ref="AS108" si="129">AS109</f>
        <v>0</v>
      </c>
      <c r="AT108" s="85">
        <f t="shared" ref="AT108" si="130">AT109</f>
        <v>0</v>
      </c>
      <c r="AU108" s="85">
        <f t="shared" ref="AU108" si="131">AU109</f>
        <v>0</v>
      </c>
      <c r="AV108" s="85">
        <f t="shared" ref="AV108" si="132">AV109</f>
        <v>0</v>
      </c>
      <c r="AW108" s="85">
        <f t="shared" ref="AW108" si="133">AW109</f>
        <v>0</v>
      </c>
      <c r="AX108" s="85">
        <f t="shared" ref="AX108" si="134">AX109</f>
        <v>0</v>
      </c>
      <c r="AY108" s="85">
        <f t="shared" ref="AY108" si="135">AY109</f>
        <v>0</v>
      </c>
      <c r="AZ108" s="85">
        <f t="shared" ref="AZ108" si="136">AZ109</f>
        <v>0</v>
      </c>
      <c r="BA108" s="85">
        <f t="shared" ref="BA108" si="137">BA109</f>
        <v>0</v>
      </c>
      <c r="BB108" s="85">
        <f t="shared" ref="BB108" si="138">BB109</f>
        <v>0</v>
      </c>
      <c r="BC108" s="85">
        <f t="shared" ref="BC108" si="139">BC109</f>
        <v>0</v>
      </c>
      <c r="BD108" s="85">
        <f t="shared" ref="BD108" si="140">BD109</f>
        <v>0</v>
      </c>
      <c r="BE108" s="85">
        <f t="shared" ref="BE108" si="141">BE109</f>
        <v>0</v>
      </c>
      <c r="BF108" s="85">
        <f t="shared" ref="BF108" si="142">BF109</f>
        <v>0</v>
      </c>
      <c r="BG108" s="85">
        <f t="shared" ref="BG108" si="143">BG109</f>
        <v>0</v>
      </c>
      <c r="BH108" s="85">
        <f t="shared" ref="BH108" si="144">BH109</f>
        <v>0</v>
      </c>
      <c r="BI108" s="85">
        <f t="shared" ref="BI108" si="145">BI109</f>
        <v>0</v>
      </c>
      <c r="BJ108" s="85">
        <f t="shared" ref="BJ108" si="146">BJ109</f>
        <v>0</v>
      </c>
      <c r="BK108" s="85">
        <f t="shared" ref="BK108" si="147">BK109</f>
        <v>0</v>
      </c>
      <c r="BL108" s="85">
        <f t="shared" ref="BL108" si="148">BL109</f>
        <v>0</v>
      </c>
      <c r="BM108" s="85">
        <f t="shared" ref="BM108" si="149">BM109</f>
        <v>0</v>
      </c>
      <c r="BN108" s="85">
        <f t="shared" ref="BN108" si="150">BN109</f>
        <v>0</v>
      </c>
      <c r="BO108" s="85">
        <f t="shared" ref="BO108" si="151">BO109</f>
        <v>0</v>
      </c>
      <c r="BP108" s="71" t="s">
        <v>373</v>
      </c>
      <c r="BQ108" s="65" t="s">
        <v>249</v>
      </c>
      <c r="BR108" s="65"/>
      <c r="BS108" s="66"/>
      <c r="BT108" s="65" t="s">
        <v>297</v>
      </c>
    </row>
    <row r="109" spans="1:72" ht="54.75" customHeight="1">
      <c r="A109" s="80"/>
      <c r="B109" s="80" t="s">
        <v>340</v>
      </c>
      <c r="C109" s="71" t="s">
        <v>341</v>
      </c>
      <c r="D109" s="85">
        <v>200</v>
      </c>
      <c r="E109" s="85"/>
      <c r="F109" s="85">
        <v>39</v>
      </c>
      <c r="G109" s="71">
        <v>161</v>
      </c>
      <c r="H109" s="71"/>
      <c r="I109" s="71"/>
      <c r="J109" s="71"/>
      <c r="K109" s="71"/>
      <c r="L109" s="71"/>
      <c r="M109" s="71"/>
      <c r="N109" s="71"/>
      <c r="O109" s="71"/>
      <c r="P109" s="71"/>
      <c r="Q109" s="71"/>
      <c r="R109" s="71"/>
      <c r="S109" s="71"/>
      <c r="T109" s="85"/>
      <c r="U109" s="85"/>
      <c r="V109" s="85"/>
      <c r="W109" s="71"/>
      <c r="X109" s="71"/>
      <c r="Y109" s="71"/>
      <c r="Z109" s="71"/>
      <c r="AA109" s="71"/>
      <c r="AB109" s="71"/>
      <c r="AC109" s="71"/>
      <c r="AD109" s="71"/>
      <c r="AE109" s="71"/>
      <c r="AF109" s="71"/>
      <c r="AG109" s="71"/>
      <c r="AH109" s="71"/>
      <c r="AI109" s="71"/>
      <c r="AJ109" s="71"/>
      <c r="AK109" s="71"/>
      <c r="AL109" s="71"/>
      <c r="AM109" s="71"/>
      <c r="AN109" s="71">
        <v>200</v>
      </c>
      <c r="AO109" s="85">
        <v>39</v>
      </c>
      <c r="AP109" s="85">
        <v>161</v>
      </c>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t="s">
        <v>373</v>
      </c>
      <c r="BQ109" s="65"/>
      <c r="BR109" s="65"/>
      <c r="BS109" s="66"/>
      <c r="BT109" s="65"/>
    </row>
    <row r="110" spans="1:72" s="79" customFormat="1" ht="63">
      <c r="A110" s="70" t="s">
        <v>251</v>
      </c>
      <c r="B110" s="70" t="s">
        <v>252</v>
      </c>
      <c r="C110" s="77" t="s">
        <v>250</v>
      </c>
      <c r="D110" s="87">
        <f>D111+D112+D113+D115</f>
        <v>100</v>
      </c>
      <c r="E110" s="87">
        <f t="shared" ref="E110:BO110" si="152">E111+E112+E113+E115</f>
        <v>0</v>
      </c>
      <c r="F110" s="87">
        <f t="shared" si="152"/>
        <v>100</v>
      </c>
      <c r="G110" s="87">
        <f t="shared" si="152"/>
        <v>0</v>
      </c>
      <c r="H110" s="87">
        <f t="shared" si="152"/>
        <v>0</v>
      </c>
      <c r="I110" s="87">
        <f t="shared" si="152"/>
        <v>0</v>
      </c>
      <c r="J110" s="87">
        <f t="shared" si="152"/>
        <v>0</v>
      </c>
      <c r="K110" s="87">
        <f t="shared" si="152"/>
        <v>0</v>
      </c>
      <c r="L110" s="87">
        <f t="shared" si="152"/>
        <v>0</v>
      </c>
      <c r="M110" s="87">
        <f t="shared" si="152"/>
        <v>0</v>
      </c>
      <c r="N110" s="87">
        <f t="shared" si="152"/>
        <v>0</v>
      </c>
      <c r="O110" s="87">
        <f t="shared" si="152"/>
        <v>0</v>
      </c>
      <c r="P110" s="87">
        <f t="shared" si="152"/>
        <v>0</v>
      </c>
      <c r="Q110" s="87">
        <f t="shared" si="152"/>
        <v>0</v>
      </c>
      <c r="R110" s="87">
        <f t="shared" si="152"/>
        <v>0</v>
      </c>
      <c r="S110" s="87">
        <f t="shared" si="152"/>
        <v>0</v>
      </c>
      <c r="T110" s="87">
        <f t="shared" si="152"/>
        <v>0</v>
      </c>
      <c r="U110" s="87">
        <f t="shared" si="152"/>
        <v>0</v>
      </c>
      <c r="V110" s="87">
        <f t="shared" si="152"/>
        <v>0</v>
      </c>
      <c r="W110" s="87">
        <f t="shared" si="152"/>
        <v>0</v>
      </c>
      <c r="X110" s="87">
        <f t="shared" si="152"/>
        <v>0</v>
      </c>
      <c r="Y110" s="87">
        <f t="shared" si="152"/>
        <v>0</v>
      </c>
      <c r="Z110" s="87">
        <f t="shared" si="152"/>
        <v>0</v>
      </c>
      <c r="AA110" s="87">
        <f t="shared" si="152"/>
        <v>0</v>
      </c>
      <c r="AB110" s="87">
        <f t="shared" si="152"/>
        <v>0</v>
      </c>
      <c r="AC110" s="87">
        <f t="shared" si="152"/>
        <v>0</v>
      </c>
      <c r="AD110" s="87">
        <f t="shared" si="152"/>
        <v>0</v>
      </c>
      <c r="AE110" s="87">
        <f t="shared" si="152"/>
        <v>0</v>
      </c>
      <c r="AF110" s="87">
        <f t="shared" si="152"/>
        <v>0</v>
      </c>
      <c r="AG110" s="87">
        <f t="shared" si="152"/>
        <v>0</v>
      </c>
      <c r="AH110" s="87">
        <f t="shared" si="152"/>
        <v>0</v>
      </c>
      <c r="AI110" s="87">
        <f t="shared" si="152"/>
        <v>0</v>
      </c>
      <c r="AJ110" s="87">
        <f t="shared" si="152"/>
        <v>0</v>
      </c>
      <c r="AK110" s="87">
        <f t="shared" si="152"/>
        <v>0</v>
      </c>
      <c r="AL110" s="87">
        <f t="shared" si="152"/>
        <v>0</v>
      </c>
      <c r="AM110" s="87">
        <f t="shared" si="152"/>
        <v>0</v>
      </c>
      <c r="AN110" s="87">
        <f t="shared" si="152"/>
        <v>0</v>
      </c>
      <c r="AO110" s="87">
        <f t="shared" si="152"/>
        <v>0</v>
      </c>
      <c r="AP110" s="87">
        <f t="shared" si="152"/>
        <v>0</v>
      </c>
      <c r="AQ110" s="87">
        <f t="shared" si="152"/>
        <v>0</v>
      </c>
      <c r="AR110" s="87">
        <f t="shared" si="152"/>
        <v>100</v>
      </c>
      <c r="AS110" s="87">
        <f t="shared" si="152"/>
        <v>0</v>
      </c>
      <c r="AT110" s="87">
        <f t="shared" si="152"/>
        <v>100</v>
      </c>
      <c r="AU110" s="87">
        <f t="shared" si="152"/>
        <v>0</v>
      </c>
      <c r="AV110" s="87">
        <f t="shared" si="152"/>
        <v>0</v>
      </c>
      <c r="AW110" s="87">
        <f t="shared" si="152"/>
        <v>0</v>
      </c>
      <c r="AX110" s="87">
        <f t="shared" si="152"/>
        <v>0</v>
      </c>
      <c r="AY110" s="87">
        <f t="shared" si="152"/>
        <v>0</v>
      </c>
      <c r="AZ110" s="87">
        <f t="shared" si="152"/>
        <v>0</v>
      </c>
      <c r="BA110" s="87">
        <f t="shared" si="152"/>
        <v>0</v>
      </c>
      <c r="BB110" s="87">
        <f t="shared" si="152"/>
        <v>0</v>
      </c>
      <c r="BC110" s="87">
        <f t="shared" si="152"/>
        <v>0</v>
      </c>
      <c r="BD110" s="87">
        <f t="shared" si="152"/>
        <v>0</v>
      </c>
      <c r="BE110" s="87">
        <f t="shared" si="152"/>
        <v>0</v>
      </c>
      <c r="BF110" s="87">
        <f t="shared" si="152"/>
        <v>0</v>
      </c>
      <c r="BG110" s="87">
        <f t="shared" si="152"/>
        <v>0</v>
      </c>
      <c r="BH110" s="87">
        <f t="shared" si="152"/>
        <v>0</v>
      </c>
      <c r="BI110" s="87">
        <f t="shared" si="152"/>
        <v>0</v>
      </c>
      <c r="BJ110" s="87">
        <f t="shared" si="152"/>
        <v>0</v>
      </c>
      <c r="BK110" s="87">
        <f t="shared" si="152"/>
        <v>0</v>
      </c>
      <c r="BL110" s="87">
        <f t="shared" si="152"/>
        <v>0</v>
      </c>
      <c r="BM110" s="87">
        <f t="shared" si="152"/>
        <v>0</v>
      </c>
      <c r="BN110" s="87">
        <f t="shared" si="152"/>
        <v>0</v>
      </c>
      <c r="BO110" s="87">
        <f t="shared" si="152"/>
        <v>0</v>
      </c>
      <c r="BP110" s="77"/>
      <c r="BQ110" s="69"/>
      <c r="BR110" s="69"/>
      <c r="BS110" s="78"/>
      <c r="BT110" s="69"/>
    </row>
    <row r="111" spans="1:72" ht="141.75" hidden="1">
      <c r="A111" s="80">
        <v>1</v>
      </c>
      <c r="B111" s="80" t="s">
        <v>127</v>
      </c>
      <c r="C111" s="71" t="s">
        <v>253</v>
      </c>
      <c r="D111" s="85"/>
      <c r="E111" s="85"/>
      <c r="F111" s="85"/>
      <c r="G111" s="71"/>
      <c r="H111" s="71"/>
      <c r="I111" s="71"/>
      <c r="J111" s="71"/>
      <c r="K111" s="71"/>
      <c r="L111" s="71"/>
      <c r="M111" s="71"/>
      <c r="N111" s="71"/>
      <c r="O111" s="71"/>
      <c r="P111" s="71"/>
      <c r="Q111" s="71"/>
      <c r="R111" s="71"/>
      <c r="S111" s="71"/>
      <c r="T111" s="85"/>
      <c r="U111" s="85"/>
      <c r="V111" s="85"/>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65" t="s">
        <v>128</v>
      </c>
      <c r="BR111" s="65" t="s">
        <v>154</v>
      </c>
      <c r="BS111" s="66"/>
      <c r="BT111" s="71" t="s">
        <v>141</v>
      </c>
    </row>
    <row r="112" spans="1:72" ht="141.75" hidden="1">
      <c r="A112" s="80">
        <v>2</v>
      </c>
      <c r="B112" s="80" t="s">
        <v>133</v>
      </c>
      <c r="C112" s="71" t="s">
        <v>254</v>
      </c>
      <c r="D112" s="85"/>
      <c r="E112" s="85"/>
      <c r="F112" s="85"/>
      <c r="G112" s="71"/>
      <c r="H112" s="71"/>
      <c r="I112" s="71"/>
      <c r="J112" s="71"/>
      <c r="K112" s="71"/>
      <c r="L112" s="71"/>
      <c r="M112" s="71"/>
      <c r="N112" s="71"/>
      <c r="O112" s="71"/>
      <c r="P112" s="71"/>
      <c r="Q112" s="71"/>
      <c r="R112" s="71"/>
      <c r="S112" s="71"/>
      <c r="T112" s="85"/>
      <c r="U112" s="85"/>
      <c r="V112" s="85"/>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65" t="s">
        <v>128</v>
      </c>
      <c r="BR112" s="65" t="s">
        <v>154</v>
      </c>
      <c r="BS112" s="66"/>
      <c r="BT112" s="71" t="s">
        <v>141</v>
      </c>
    </row>
    <row r="113" spans="1:72" ht="141.75">
      <c r="A113" s="80">
        <v>3</v>
      </c>
      <c r="B113" s="80" t="s">
        <v>143</v>
      </c>
      <c r="C113" s="71" t="s">
        <v>255</v>
      </c>
      <c r="D113" s="85">
        <f>D114</f>
        <v>100</v>
      </c>
      <c r="E113" s="85">
        <f t="shared" ref="E113:BO113" si="153">E114</f>
        <v>0</v>
      </c>
      <c r="F113" s="85">
        <f t="shared" si="153"/>
        <v>100</v>
      </c>
      <c r="G113" s="85">
        <f t="shared" si="153"/>
        <v>0</v>
      </c>
      <c r="H113" s="85">
        <f t="shared" si="153"/>
        <v>0</v>
      </c>
      <c r="I113" s="85">
        <f t="shared" si="153"/>
        <v>0</v>
      </c>
      <c r="J113" s="85">
        <f t="shared" si="153"/>
        <v>0</v>
      </c>
      <c r="K113" s="85">
        <f t="shared" si="153"/>
        <v>0</v>
      </c>
      <c r="L113" s="85">
        <f t="shared" si="153"/>
        <v>0</v>
      </c>
      <c r="M113" s="85">
        <f t="shared" si="153"/>
        <v>0</v>
      </c>
      <c r="N113" s="85">
        <f t="shared" si="153"/>
        <v>0</v>
      </c>
      <c r="O113" s="85">
        <f t="shared" si="153"/>
        <v>0</v>
      </c>
      <c r="P113" s="85">
        <f t="shared" si="153"/>
        <v>0</v>
      </c>
      <c r="Q113" s="85">
        <f t="shared" si="153"/>
        <v>0</v>
      </c>
      <c r="R113" s="85">
        <f t="shared" si="153"/>
        <v>0</v>
      </c>
      <c r="S113" s="85">
        <f t="shared" si="153"/>
        <v>0</v>
      </c>
      <c r="T113" s="85">
        <f t="shared" si="153"/>
        <v>0</v>
      </c>
      <c r="U113" s="85">
        <f t="shared" si="153"/>
        <v>0</v>
      </c>
      <c r="V113" s="85">
        <f t="shared" si="153"/>
        <v>0</v>
      </c>
      <c r="W113" s="85">
        <f t="shared" si="153"/>
        <v>0</v>
      </c>
      <c r="X113" s="85">
        <f t="shared" si="153"/>
        <v>0</v>
      </c>
      <c r="Y113" s="85">
        <f t="shared" si="153"/>
        <v>0</v>
      </c>
      <c r="Z113" s="85">
        <f t="shared" si="153"/>
        <v>0</v>
      </c>
      <c r="AA113" s="85">
        <f t="shared" si="153"/>
        <v>0</v>
      </c>
      <c r="AB113" s="85">
        <f t="shared" si="153"/>
        <v>0</v>
      </c>
      <c r="AC113" s="85">
        <f t="shared" si="153"/>
        <v>0</v>
      </c>
      <c r="AD113" s="85">
        <f t="shared" si="153"/>
        <v>0</v>
      </c>
      <c r="AE113" s="85">
        <f t="shared" si="153"/>
        <v>0</v>
      </c>
      <c r="AF113" s="85">
        <f t="shared" si="153"/>
        <v>0</v>
      </c>
      <c r="AG113" s="85">
        <f t="shared" si="153"/>
        <v>0</v>
      </c>
      <c r="AH113" s="85">
        <f t="shared" si="153"/>
        <v>0</v>
      </c>
      <c r="AI113" s="85">
        <f t="shared" si="153"/>
        <v>0</v>
      </c>
      <c r="AJ113" s="85">
        <f t="shared" si="153"/>
        <v>0</v>
      </c>
      <c r="AK113" s="85">
        <f t="shared" si="153"/>
        <v>0</v>
      </c>
      <c r="AL113" s="85">
        <f t="shared" si="153"/>
        <v>0</v>
      </c>
      <c r="AM113" s="85">
        <f t="shared" si="153"/>
        <v>0</v>
      </c>
      <c r="AN113" s="85">
        <f t="shared" si="153"/>
        <v>0</v>
      </c>
      <c r="AO113" s="85">
        <f t="shared" si="153"/>
        <v>0</v>
      </c>
      <c r="AP113" s="85">
        <f t="shared" si="153"/>
        <v>0</v>
      </c>
      <c r="AQ113" s="85">
        <f t="shared" si="153"/>
        <v>0</v>
      </c>
      <c r="AR113" s="85">
        <f t="shared" si="153"/>
        <v>100</v>
      </c>
      <c r="AS113" s="85">
        <f t="shared" si="153"/>
        <v>0</v>
      </c>
      <c r="AT113" s="85">
        <f t="shared" si="153"/>
        <v>100</v>
      </c>
      <c r="AU113" s="85">
        <f t="shared" si="153"/>
        <v>0</v>
      </c>
      <c r="AV113" s="85">
        <f t="shared" si="153"/>
        <v>0</v>
      </c>
      <c r="AW113" s="85">
        <f t="shared" si="153"/>
        <v>0</v>
      </c>
      <c r="AX113" s="85">
        <f t="shared" si="153"/>
        <v>0</v>
      </c>
      <c r="AY113" s="85">
        <f t="shared" si="153"/>
        <v>0</v>
      </c>
      <c r="AZ113" s="85">
        <f t="shared" si="153"/>
        <v>0</v>
      </c>
      <c r="BA113" s="85">
        <f t="shared" si="153"/>
        <v>0</v>
      </c>
      <c r="BB113" s="85">
        <f t="shared" si="153"/>
        <v>0</v>
      </c>
      <c r="BC113" s="85">
        <f t="shared" si="153"/>
        <v>0</v>
      </c>
      <c r="BD113" s="85">
        <f t="shared" si="153"/>
        <v>0</v>
      </c>
      <c r="BE113" s="85">
        <f t="shared" si="153"/>
        <v>0</v>
      </c>
      <c r="BF113" s="85">
        <f t="shared" si="153"/>
        <v>0</v>
      </c>
      <c r="BG113" s="85">
        <f t="shared" si="153"/>
        <v>0</v>
      </c>
      <c r="BH113" s="85">
        <f t="shared" si="153"/>
        <v>0</v>
      </c>
      <c r="BI113" s="85">
        <f t="shared" si="153"/>
        <v>0</v>
      </c>
      <c r="BJ113" s="85">
        <f t="shared" si="153"/>
        <v>0</v>
      </c>
      <c r="BK113" s="85">
        <f t="shared" si="153"/>
        <v>0</v>
      </c>
      <c r="BL113" s="85">
        <f t="shared" si="153"/>
        <v>0</v>
      </c>
      <c r="BM113" s="85">
        <f t="shared" si="153"/>
        <v>0</v>
      </c>
      <c r="BN113" s="85">
        <f t="shared" si="153"/>
        <v>0</v>
      </c>
      <c r="BO113" s="85">
        <f t="shared" si="153"/>
        <v>0</v>
      </c>
      <c r="BP113" s="71"/>
      <c r="BQ113" s="65" t="s">
        <v>128</v>
      </c>
      <c r="BR113" s="65" t="s">
        <v>154</v>
      </c>
      <c r="BS113" s="66"/>
      <c r="BT113" s="71" t="s">
        <v>141</v>
      </c>
    </row>
    <row r="114" spans="1:72" ht="30">
      <c r="A114" s="80"/>
      <c r="B114" s="80" t="s">
        <v>154</v>
      </c>
      <c r="C114" s="71" t="s">
        <v>339</v>
      </c>
      <c r="D114" s="85">
        <v>100</v>
      </c>
      <c r="E114" s="85"/>
      <c r="F114" s="85">
        <v>100</v>
      </c>
      <c r="G114" s="71"/>
      <c r="H114" s="71"/>
      <c r="I114" s="71"/>
      <c r="J114" s="71"/>
      <c r="K114" s="71"/>
      <c r="L114" s="71"/>
      <c r="M114" s="71"/>
      <c r="N114" s="71"/>
      <c r="O114" s="71"/>
      <c r="P114" s="71"/>
      <c r="Q114" s="71"/>
      <c r="R114" s="71"/>
      <c r="S114" s="71"/>
      <c r="T114" s="85"/>
      <c r="U114" s="85"/>
      <c r="V114" s="85"/>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v>100</v>
      </c>
      <c r="AS114" s="71"/>
      <c r="AT114" s="85">
        <v>100</v>
      </c>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65"/>
      <c r="BR114" s="65"/>
      <c r="BS114" s="66"/>
      <c r="BT114" s="71"/>
    </row>
    <row r="115" spans="1:72" ht="78.75">
      <c r="A115" s="80">
        <v>4</v>
      </c>
      <c r="B115" s="80" t="s">
        <v>184</v>
      </c>
      <c r="C115" s="71" t="s">
        <v>256</v>
      </c>
      <c r="D115" s="85"/>
      <c r="E115" s="85"/>
      <c r="F115" s="85"/>
      <c r="G115" s="71"/>
      <c r="H115" s="71"/>
      <c r="I115" s="71"/>
      <c r="J115" s="71"/>
      <c r="K115" s="71"/>
      <c r="L115" s="71"/>
      <c r="M115" s="71"/>
      <c r="N115" s="71"/>
      <c r="O115" s="71"/>
      <c r="P115" s="71"/>
      <c r="Q115" s="71"/>
      <c r="R115" s="71"/>
      <c r="S115" s="71"/>
      <c r="T115" s="85"/>
      <c r="U115" s="85"/>
      <c r="V115" s="85"/>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65" t="s">
        <v>154</v>
      </c>
      <c r="BR115" s="65"/>
      <c r="BS115" s="66"/>
      <c r="BT115" s="71" t="s">
        <v>316</v>
      </c>
    </row>
    <row r="116" spans="1:72" ht="110.25">
      <c r="A116" s="70" t="s">
        <v>23</v>
      </c>
      <c r="B116" s="70" t="s">
        <v>257</v>
      </c>
      <c r="C116" s="77" t="s">
        <v>258</v>
      </c>
      <c r="D116" s="87">
        <f t="shared" ref="D116:BO116" si="154">D117+D127+D135+D144+D145</f>
        <v>785</v>
      </c>
      <c r="E116" s="87">
        <f t="shared" si="154"/>
        <v>300</v>
      </c>
      <c r="F116" s="87">
        <f t="shared" si="154"/>
        <v>485</v>
      </c>
      <c r="G116" s="87">
        <f t="shared" si="154"/>
        <v>0</v>
      </c>
      <c r="H116" s="87">
        <f t="shared" si="154"/>
        <v>0</v>
      </c>
      <c r="I116" s="87">
        <f t="shared" si="154"/>
        <v>0</v>
      </c>
      <c r="J116" s="87">
        <f t="shared" si="154"/>
        <v>0</v>
      </c>
      <c r="K116" s="87">
        <f t="shared" si="154"/>
        <v>0</v>
      </c>
      <c r="L116" s="87">
        <f t="shared" si="154"/>
        <v>0</v>
      </c>
      <c r="M116" s="87">
        <f t="shared" si="154"/>
        <v>0</v>
      </c>
      <c r="N116" s="87">
        <f t="shared" si="154"/>
        <v>0</v>
      </c>
      <c r="O116" s="87">
        <f t="shared" si="154"/>
        <v>0</v>
      </c>
      <c r="P116" s="87">
        <f t="shared" si="154"/>
        <v>0</v>
      </c>
      <c r="Q116" s="87">
        <f t="shared" si="154"/>
        <v>0</v>
      </c>
      <c r="R116" s="87">
        <f t="shared" si="154"/>
        <v>0</v>
      </c>
      <c r="S116" s="87">
        <f t="shared" si="154"/>
        <v>0</v>
      </c>
      <c r="T116" s="87">
        <f t="shared" si="154"/>
        <v>0</v>
      </c>
      <c r="U116" s="87">
        <f t="shared" si="154"/>
        <v>0</v>
      </c>
      <c r="V116" s="87">
        <f t="shared" si="154"/>
        <v>0</v>
      </c>
      <c r="W116" s="87">
        <f t="shared" si="154"/>
        <v>0</v>
      </c>
      <c r="X116" s="87">
        <f t="shared" si="154"/>
        <v>0</v>
      </c>
      <c r="Y116" s="87">
        <f t="shared" si="154"/>
        <v>0</v>
      </c>
      <c r="Z116" s="87">
        <f t="shared" si="154"/>
        <v>0</v>
      </c>
      <c r="AA116" s="87">
        <f t="shared" si="154"/>
        <v>0</v>
      </c>
      <c r="AB116" s="87">
        <f t="shared" si="154"/>
        <v>0</v>
      </c>
      <c r="AC116" s="87">
        <f t="shared" si="154"/>
        <v>0</v>
      </c>
      <c r="AD116" s="87">
        <f t="shared" si="154"/>
        <v>0</v>
      </c>
      <c r="AE116" s="87">
        <f t="shared" si="154"/>
        <v>0</v>
      </c>
      <c r="AF116" s="87">
        <f t="shared" si="154"/>
        <v>0</v>
      </c>
      <c r="AG116" s="87">
        <f t="shared" si="154"/>
        <v>0</v>
      </c>
      <c r="AH116" s="87">
        <f t="shared" si="154"/>
        <v>0</v>
      </c>
      <c r="AI116" s="87">
        <f t="shared" si="154"/>
        <v>0</v>
      </c>
      <c r="AJ116" s="87">
        <f t="shared" si="154"/>
        <v>0</v>
      </c>
      <c r="AK116" s="87">
        <f t="shared" si="154"/>
        <v>0</v>
      </c>
      <c r="AL116" s="87">
        <f t="shared" si="154"/>
        <v>0</v>
      </c>
      <c r="AM116" s="87">
        <f t="shared" si="154"/>
        <v>0</v>
      </c>
      <c r="AN116" s="87">
        <f t="shared" si="154"/>
        <v>0</v>
      </c>
      <c r="AO116" s="87">
        <f t="shared" si="154"/>
        <v>0</v>
      </c>
      <c r="AP116" s="87">
        <f t="shared" si="154"/>
        <v>0</v>
      </c>
      <c r="AQ116" s="87">
        <f t="shared" si="154"/>
        <v>0</v>
      </c>
      <c r="AR116" s="87">
        <f t="shared" si="154"/>
        <v>0</v>
      </c>
      <c r="AS116" s="87">
        <f t="shared" si="154"/>
        <v>0</v>
      </c>
      <c r="AT116" s="87">
        <f t="shared" si="154"/>
        <v>0</v>
      </c>
      <c r="AU116" s="87">
        <f t="shared" si="154"/>
        <v>0</v>
      </c>
      <c r="AV116" s="87">
        <f t="shared" si="154"/>
        <v>1500</v>
      </c>
      <c r="AW116" s="87">
        <f t="shared" si="154"/>
        <v>0</v>
      </c>
      <c r="AX116" s="87">
        <f t="shared" si="154"/>
        <v>0</v>
      </c>
      <c r="AY116" s="87">
        <f t="shared" si="154"/>
        <v>0</v>
      </c>
      <c r="AZ116" s="87">
        <f t="shared" si="154"/>
        <v>300</v>
      </c>
      <c r="BA116" s="87">
        <f t="shared" si="154"/>
        <v>0</v>
      </c>
      <c r="BB116" s="87">
        <f t="shared" si="154"/>
        <v>0</v>
      </c>
      <c r="BC116" s="87">
        <f t="shared" si="154"/>
        <v>0</v>
      </c>
      <c r="BD116" s="87">
        <f t="shared" si="154"/>
        <v>500</v>
      </c>
      <c r="BE116" s="87">
        <f t="shared" si="154"/>
        <v>300</v>
      </c>
      <c r="BF116" s="87">
        <f t="shared" si="154"/>
        <v>200</v>
      </c>
      <c r="BG116" s="87">
        <f t="shared" si="154"/>
        <v>0</v>
      </c>
      <c r="BH116" s="87">
        <f t="shared" si="154"/>
        <v>0</v>
      </c>
      <c r="BI116" s="87">
        <f t="shared" si="154"/>
        <v>0</v>
      </c>
      <c r="BJ116" s="87">
        <f t="shared" si="154"/>
        <v>0</v>
      </c>
      <c r="BK116" s="87">
        <f t="shared" si="154"/>
        <v>0</v>
      </c>
      <c r="BL116" s="87">
        <f t="shared" si="154"/>
        <v>285</v>
      </c>
      <c r="BM116" s="87">
        <f t="shared" si="154"/>
        <v>0</v>
      </c>
      <c r="BN116" s="87">
        <f t="shared" si="154"/>
        <v>285</v>
      </c>
      <c r="BO116" s="87">
        <f t="shared" si="154"/>
        <v>0</v>
      </c>
      <c r="BP116" s="77"/>
      <c r="BQ116" s="65"/>
      <c r="BR116" s="65"/>
      <c r="BS116" s="66"/>
      <c r="BT116" s="65"/>
    </row>
    <row r="117" spans="1:72" ht="31.5">
      <c r="A117" s="70" t="s">
        <v>12</v>
      </c>
      <c r="B117" s="70" t="s">
        <v>125</v>
      </c>
      <c r="C117" s="77" t="s">
        <v>259</v>
      </c>
      <c r="D117" s="87">
        <f>D118+D120+D121+D122</f>
        <v>0</v>
      </c>
      <c r="E117" s="87">
        <f t="shared" ref="E117:BO117" si="155">E118+E120+E121+E122</f>
        <v>0</v>
      </c>
      <c r="F117" s="87">
        <f t="shared" si="155"/>
        <v>0</v>
      </c>
      <c r="G117" s="87">
        <f t="shared" si="155"/>
        <v>0</v>
      </c>
      <c r="H117" s="87">
        <f t="shared" si="155"/>
        <v>0</v>
      </c>
      <c r="I117" s="87">
        <f t="shared" si="155"/>
        <v>0</v>
      </c>
      <c r="J117" s="87">
        <f t="shared" si="155"/>
        <v>0</v>
      </c>
      <c r="K117" s="87">
        <f t="shared" si="155"/>
        <v>0</v>
      </c>
      <c r="L117" s="87">
        <f t="shared" si="155"/>
        <v>0</v>
      </c>
      <c r="M117" s="87">
        <f t="shared" si="155"/>
        <v>0</v>
      </c>
      <c r="N117" s="87">
        <f t="shared" si="155"/>
        <v>0</v>
      </c>
      <c r="O117" s="87">
        <f t="shared" si="155"/>
        <v>0</v>
      </c>
      <c r="P117" s="87">
        <f t="shared" si="155"/>
        <v>0</v>
      </c>
      <c r="Q117" s="87">
        <f t="shared" si="155"/>
        <v>0</v>
      </c>
      <c r="R117" s="87">
        <f t="shared" si="155"/>
        <v>0</v>
      </c>
      <c r="S117" s="87">
        <f t="shared" si="155"/>
        <v>0</v>
      </c>
      <c r="T117" s="87">
        <f t="shared" si="155"/>
        <v>0</v>
      </c>
      <c r="U117" s="87">
        <f t="shared" si="155"/>
        <v>0</v>
      </c>
      <c r="V117" s="87">
        <f t="shared" si="155"/>
        <v>0</v>
      </c>
      <c r="W117" s="87">
        <f t="shared" si="155"/>
        <v>0</v>
      </c>
      <c r="X117" s="87">
        <f t="shared" si="155"/>
        <v>0</v>
      </c>
      <c r="Y117" s="87">
        <f t="shared" si="155"/>
        <v>0</v>
      </c>
      <c r="Z117" s="87">
        <f t="shared" si="155"/>
        <v>0</v>
      </c>
      <c r="AA117" s="87">
        <f t="shared" si="155"/>
        <v>0</v>
      </c>
      <c r="AB117" s="87">
        <f t="shared" si="155"/>
        <v>0</v>
      </c>
      <c r="AC117" s="87">
        <f t="shared" si="155"/>
        <v>0</v>
      </c>
      <c r="AD117" s="87">
        <f t="shared" si="155"/>
        <v>0</v>
      </c>
      <c r="AE117" s="87">
        <f t="shared" si="155"/>
        <v>0</v>
      </c>
      <c r="AF117" s="87">
        <f t="shared" si="155"/>
        <v>0</v>
      </c>
      <c r="AG117" s="87">
        <f t="shared" si="155"/>
        <v>0</v>
      </c>
      <c r="AH117" s="87">
        <f t="shared" si="155"/>
        <v>0</v>
      </c>
      <c r="AI117" s="87">
        <f t="shared" si="155"/>
        <v>0</v>
      </c>
      <c r="AJ117" s="87">
        <f t="shared" si="155"/>
        <v>0</v>
      </c>
      <c r="AK117" s="87">
        <f t="shared" si="155"/>
        <v>0</v>
      </c>
      <c r="AL117" s="87">
        <f t="shared" si="155"/>
        <v>0</v>
      </c>
      <c r="AM117" s="87">
        <f t="shared" si="155"/>
        <v>0</v>
      </c>
      <c r="AN117" s="87">
        <f t="shared" si="155"/>
        <v>0</v>
      </c>
      <c r="AO117" s="87">
        <f t="shared" si="155"/>
        <v>0</v>
      </c>
      <c r="AP117" s="87">
        <f t="shared" si="155"/>
        <v>0</v>
      </c>
      <c r="AQ117" s="87">
        <f t="shared" si="155"/>
        <v>0</v>
      </c>
      <c r="AR117" s="87">
        <f t="shared" si="155"/>
        <v>0</v>
      </c>
      <c r="AS117" s="87">
        <f t="shared" si="155"/>
        <v>0</v>
      </c>
      <c r="AT117" s="87">
        <f t="shared" si="155"/>
        <v>0</v>
      </c>
      <c r="AU117" s="87">
        <f t="shared" si="155"/>
        <v>0</v>
      </c>
      <c r="AV117" s="87">
        <f t="shared" si="155"/>
        <v>1500</v>
      </c>
      <c r="AW117" s="87">
        <f t="shared" si="155"/>
        <v>0</v>
      </c>
      <c r="AX117" s="87">
        <f t="shared" si="155"/>
        <v>0</v>
      </c>
      <c r="AY117" s="87">
        <f t="shared" si="155"/>
        <v>0</v>
      </c>
      <c r="AZ117" s="87">
        <f t="shared" si="155"/>
        <v>0</v>
      </c>
      <c r="BA117" s="87">
        <f t="shared" si="155"/>
        <v>0</v>
      </c>
      <c r="BB117" s="87">
        <f t="shared" si="155"/>
        <v>0</v>
      </c>
      <c r="BC117" s="87">
        <f t="shared" si="155"/>
        <v>0</v>
      </c>
      <c r="BD117" s="87">
        <f t="shared" si="155"/>
        <v>0</v>
      </c>
      <c r="BE117" s="87">
        <f t="shared" si="155"/>
        <v>0</v>
      </c>
      <c r="BF117" s="87">
        <f t="shared" si="155"/>
        <v>0</v>
      </c>
      <c r="BG117" s="87">
        <f t="shared" si="155"/>
        <v>0</v>
      </c>
      <c r="BH117" s="87">
        <f t="shared" si="155"/>
        <v>0</v>
      </c>
      <c r="BI117" s="87">
        <f t="shared" si="155"/>
        <v>0</v>
      </c>
      <c r="BJ117" s="87">
        <f t="shared" si="155"/>
        <v>0</v>
      </c>
      <c r="BK117" s="87">
        <f t="shared" si="155"/>
        <v>0</v>
      </c>
      <c r="BL117" s="87">
        <f t="shared" si="155"/>
        <v>0</v>
      </c>
      <c r="BM117" s="87">
        <f t="shared" si="155"/>
        <v>0</v>
      </c>
      <c r="BN117" s="87">
        <f t="shared" si="155"/>
        <v>0</v>
      </c>
      <c r="BO117" s="87">
        <f t="shared" si="155"/>
        <v>0</v>
      </c>
      <c r="BP117" s="77"/>
      <c r="BQ117" s="65"/>
      <c r="BR117" s="65"/>
      <c r="BS117" s="66"/>
      <c r="BT117" s="65"/>
    </row>
    <row r="118" spans="1:72" ht="315" hidden="1">
      <c r="A118" s="80">
        <v>1</v>
      </c>
      <c r="B118" s="80" t="s">
        <v>127</v>
      </c>
      <c r="C118" s="71" t="s">
        <v>260</v>
      </c>
      <c r="D118" s="85">
        <f>D119</f>
        <v>0</v>
      </c>
      <c r="E118" s="85">
        <f t="shared" ref="E118:BO118" si="156">E119</f>
        <v>0</v>
      </c>
      <c r="F118" s="85">
        <f t="shared" si="156"/>
        <v>0</v>
      </c>
      <c r="G118" s="85">
        <f t="shared" si="156"/>
        <v>0</v>
      </c>
      <c r="H118" s="85">
        <f t="shared" si="156"/>
        <v>0</v>
      </c>
      <c r="I118" s="85">
        <f t="shared" si="156"/>
        <v>0</v>
      </c>
      <c r="J118" s="85">
        <f t="shared" si="156"/>
        <v>0</v>
      </c>
      <c r="K118" s="85">
        <f t="shared" si="156"/>
        <v>0</v>
      </c>
      <c r="L118" s="85">
        <f t="shared" si="156"/>
        <v>0</v>
      </c>
      <c r="M118" s="85">
        <f t="shared" si="156"/>
        <v>0</v>
      </c>
      <c r="N118" s="85">
        <f t="shared" si="156"/>
        <v>0</v>
      </c>
      <c r="O118" s="85">
        <f t="shared" si="156"/>
        <v>0</v>
      </c>
      <c r="P118" s="85">
        <f t="shared" si="156"/>
        <v>0</v>
      </c>
      <c r="Q118" s="85">
        <f t="shared" si="156"/>
        <v>0</v>
      </c>
      <c r="R118" s="85">
        <f t="shared" si="156"/>
        <v>0</v>
      </c>
      <c r="S118" s="85">
        <f t="shared" si="156"/>
        <v>0</v>
      </c>
      <c r="T118" s="85">
        <f t="shared" si="156"/>
        <v>0</v>
      </c>
      <c r="U118" s="85">
        <f t="shared" si="156"/>
        <v>0</v>
      </c>
      <c r="V118" s="85">
        <f t="shared" si="156"/>
        <v>0</v>
      </c>
      <c r="W118" s="85">
        <f t="shared" si="156"/>
        <v>0</v>
      </c>
      <c r="X118" s="85">
        <f t="shared" si="156"/>
        <v>0</v>
      </c>
      <c r="Y118" s="85">
        <f t="shared" si="156"/>
        <v>0</v>
      </c>
      <c r="Z118" s="85">
        <f t="shared" si="156"/>
        <v>0</v>
      </c>
      <c r="AA118" s="85">
        <f t="shared" si="156"/>
        <v>0</v>
      </c>
      <c r="AB118" s="85">
        <f t="shared" si="156"/>
        <v>0</v>
      </c>
      <c r="AC118" s="85">
        <f t="shared" si="156"/>
        <v>0</v>
      </c>
      <c r="AD118" s="85">
        <f t="shared" si="156"/>
        <v>0</v>
      </c>
      <c r="AE118" s="85">
        <f t="shared" si="156"/>
        <v>0</v>
      </c>
      <c r="AF118" s="85">
        <f t="shared" si="156"/>
        <v>0</v>
      </c>
      <c r="AG118" s="85">
        <f t="shared" si="156"/>
        <v>0</v>
      </c>
      <c r="AH118" s="85">
        <f t="shared" si="156"/>
        <v>0</v>
      </c>
      <c r="AI118" s="85">
        <f t="shared" si="156"/>
        <v>0</v>
      </c>
      <c r="AJ118" s="85">
        <f t="shared" si="156"/>
        <v>0</v>
      </c>
      <c r="AK118" s="85">
        <f t="shared" si="156"/>
        <v>0</v>
      </c>
      <c r="AL118" s="85">
        <f t="shared" si="156"/>
        <v>0</v>
      </c>
      <c r="AM118" s="85">
        <f t="shared" si="156"/>
        <v>0</v>
      </c>
      <c r="AN118" s="85">
        <f t="shared" si="156"/>
        <v>0</v>
      </c>
      <c r="AO118" s="85">
        <f t="shared" si="156"/>
        <v>0</v>
      </c>
      <c r="AP118" s="85">
        <f t="shared" si="156"/>
        <v>0</v>
      </c>
      <c r="AQ118" s="85">
        <f t="shared" si="156"/>
        <v>0</v>
      </c>
      <c r="AR118" s="85">
        <f t="shared" si="156"/>
        <v>0</v>
      </c>
      <c r="AS118" s="85">
        <f t="shared" si="156"/>
        <v>0</v>
      </c>
      <c r="AT118" s="85">
        <f t="shared" si="156"/>
        <v>0</v>
      </c>
      <c r="AU118" s="85">
        <f t="shared" si="156"/>
        <v>0</v>
      </c>
      <c r="AV118" s="85">
        <f t="shared" si="156"/>
        <v>1000</v>
      </c>
      <c r="AW118" s="85">
        <f t="shared" si="156"/>
        <v>0</v>
      </c>
      <c r="AX118" s="85">
        <f t="shared" si="156"/>
        <v>0</v>
      </c>
      <c r="AY118" s="85">
        <f t="shared" si="156"/>
        <v>0</v>
      </c>
      <c r="AZ118" s="85">
        <f t="shared" si="156"/>
        <v>0</v>
      </c>
      <c r="BA118" s="85">
        <f t="shared" si="156"/>
        <v>0</v>
      </c>
      <c r="BB118" s="85">
        <f t="shared" si="156"/>
        <v>0</v>
      </c>
      <c r="BC118" s="85">
        <f t="shared" si="156"/>
        <v>0</v>
      </c>
      <c r="BD118" s="85">
        <f t="shared" si="156"/>
        <v>0</v>
      </c>
      <c r="BE118" s="85">
        <f t="shared" si="156"/>
        <v>0</v>
      </c>
      <c r="BF118" s="85">
        <f t="shared" si="156"/>
        <v>0</v>
      </c>
      <c r="BG118" s="85">
        <f t="shared" si="156"/>
        <v>0</v>
      </c>
      <c r="BH118" s="85">
        <f t="shared" si="156"/>
        <v>0</v>
      </c>
      <c r="BI118" s="85">
        <f t="shared" si="156"/>
        <v>0</v>
      </c>
      <c r="BJ118" s="85">
        <f t="shared" si="156"/>
        <v>0</v>
      </c>
      <c r="BK118" s="85">
        <f t="shared" si="156"/>
        <v>0</v>
      </c>
      <c r="BL118" s="85">
        <f t="shared" si="156"/>
        <v>0</v>
      </c>
      <c r="BM118" s="85">
        <f t="shared" si="156"/>
        <v>0</v>
      </c>
      <c r="BN118" s="85">
        <f t="shared" si="156"/>
        <v>0</v>
      </c>
      <c r="BO118" s="85">
        <f t="shared" si="156"/>
        <v>0</v>
      </c>
      <c r="BP118" s="71"/>
      <c r="BQ118" s="65" t="s">
        <v>154</v>
      </c>
      <c r="BR118" s="65" t="s">
        <v>266</v>
      </c>
      <c r="BS118" s="66"/>
      <c r="BT118" s="65" t="s">
        <v>156</v>
      </c>
    </row>
    <row r="119" spans="1:72" ht="30" hidden="1">
      <c r="A119" s="80"/>
      <c r="B119" s="80" t="s">
        <v>319</v>
      </c>
      <c r="C119" s="71" t="s">
        <v>371</v>
      </c>
      <c r="D119" s="85"/>
      <c r="E119" s="85"/>
      <c r="F119" s="85"/>
      <c r="G119" s="71"/>
      <c r="H119" s="71"/>
      <c r="I119" s="71"/>
      <c r="J119" s="71"/>
      <c r="K119" s="71"/>
      <c r="L119" s="71"/>
      <c r="M119" s="71"/>
      <c r="N119" s="71"/>
      <c r="O119" s="71"/>
      <c r="P119" s="71"/>
      <c r="Q119" s="71"/>
      <c r="R119" s="71"/>
      <c r="S119" s="71"/>
      <c r="T119" s="85"/>
      <c r="U119" s="85"/>
      <c r="V119" s="85"/>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v>1000</v>
      </c>
      <c r="AW119" s="71"/>
      <c r="AX119" s="71"/>
      <c r="AY119" s="71"/>
      <c r="AZ119" s="71"/>
      <c r="BA119" s="71"/>
      <c r="BB119" s="71"/>
      <c r="BC119" s="71"/>
      <c r="BD119" s="71"/>
      <c r="BE119" s="71"/>
      <c r="BF119" s="71"/>
      <c r="BG119" s="71"/>
      <c r="BH119" s="71"/>
      <c r="BI119" s="71"/>
      <c r="BJ119" s="71"/>
      <c r="BK119" s="71"/>
      <c r="BL119" s="71"/>
      <c r="BM119" s="71"/>
      <c r="BN119" s="71"/>
      <c r="BO119" s="71"/>
      <c r="BP119" s="71" t="s">
        <v>372</v>
      </c>
      <c r="BQ119" s="65"/>
      <c r="BR119" s="65"/>
      <c r="BS119" s="66"/>
      <c r="BT119" s="65"/>
    </row>
    <row r="120" spans="1:72" hidden="1">
      <c r="A120" s="80">
        <v>2</v>
      </c>
      <c r="B120" s="80" t="s">
        <v>133</v>
      </c>
      <c r="C120" s="80" t="s">
        <v>262</v>
      </c>
      <c r="D120" s="88"/>
      <c r="E120" s="88"/>
      <c r="F120" s="88"/>
      <c r="G120" s="80"/>
      <c r="H120" s="80"/>
      <c r="I120" s="80"/>
      <c r="J120" s="80"/>
      <c r="K120" s="80"/>
      <c r="L120" s="80"/>
      <c r="M120" s="80"/>
      <c r="N120" s="80"/>
      <c r="O120" s="80"/>
      <c r="P120" s="80"/>
      <c r="Q120" s="80"/>
      <c r="R120" s="80"/>
      <c r="S120" s="80"/>
      <c r="T120" s="88"/>
      <c r="U120" s="88"/>
      <c r="V120" s="88"/>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65"/>
      <c r="BR120" s="65"/>
      <c r="BS120" s="66"/>
      <c r="BT120" s="65"/>
    </row>
    <row r="121" spans="1:72" hidden="1">
      <c r="A121" s="80">
        <v>3</v>
      </c>
      <c r="B121" s="80" t="s">
        <v>143</v>
      </c>
      <c r="C121" s="80" t="s">
        <v>262</v>
      </c>
      <c r="D121" s="88"/>
      <c r="E121" s="88"/>
      <c r="F121" s="88"/>
      <c r="G121" s="80"/>
      <c r="H121" s="80"/>
      <c r="I121" s="80"/>
      <c r="J121" s="80"/>
      <c r="K121" s="80"/>
      <c r="L121" s="80"/>
      <c r="M121" s="80"/>
      <c r="N121" s="80"/>
      <c r="O121" s="80"/>
      <c r="P121" s="80"/>
      <c r="Q121" s="80"/>
      <c r="R121" s="80"/>
      <c r="S121" s="80"/>
      <c r="T121" s="88"/>
      <c r="U121" s="88"/>
      <c r="V121" s="88"/>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65"/>
      <c r="BR121" s="65"/>
      <c r="BS121" s="66"/>
      <c r="BT121" s="65"/>
    </row>
    <row r="122" spans="1:72" ht="126" hidden="1">
      <c r="A122" s="80">
        <v>4</v>
      </c>
      <c r="B122" s="80" t="s">
        <v>184</v>
      </c>
      <c r="C122" s="71" t="s">
        <v>261</v>
      </c>
      <c r="D122" s="85">
        <f>D123</f>
        <v>0</v>
      </c>
      <c r="E122" s="85">
        <f t="shared" ref="E122:BO122" si="157">E123</f>
        <v>0</v>
      </c>
      <c r="F122" s="85">
        <f t="shared" si="157"/>
        <v>0</v>
      </c>
      <c r="G122" s="85">
        <f t="shared" si="157"/>
        <v>0</v>
      </c>
      <c r="H122" s="85">
        <f t="shared" si="157"/>
        <v>0</v>
      </c>
      <c r="I122" s="85">
        <f t="shared" si="157"/>
        <v>0</v>
      </c>
      <c r="J122" s="85">
        <f t="shared" si="157"/>
        <v>0</v>
      </c>
      <c r="K122" s="85">
        <f t="shared" si="157"/>
        <v>0</v>
      </c>
      <c r="L122" s="85">
        <f t="shared" si="157"/>
        <v>0</v>
      </c>
      <c r="M122" s="85">
        <f t="shared" si="157"/>
        <v>0</v>
      </c>
      <c r="N122" s="85">
        <f t="shared" si="157"/>
        <v>0</v>
      </c>
      <c r="O122" s="85">
        <f t="shared" si="157"/>
        <v>0</v>
      </c>
      <c r="P122" s="85">
        <f t="shared" si="157"/>
        <v>0</v>
      </c>
      <c r="Q122" s="85">
        <f t="shared" si="157"/>
        <v>0</v>
      </c>
      <c r="R122" s="85">
        <f t="shared" si="157"/>
        <v>0</v>
      </c>
      <c r="S122" s="85">
        <f t="shared" si="157"/>
        <v>0</v>
      </c>
      <c r="T122" s="85">
        <f t="shared" si="157"/>
        <v>0</v>
      </c>
      <c r="U122" s="85">
        <f t="shared" si="157"/>
        <v>0</v>
      </c>
      <c r="V122" s="85">
        <f t="shared" si="157"/>
        <v>0</v>
      </c>
      <c r="W122" s="85">
        <f t="shared" si="157"/>
        <v>0</v>
      </c>
      <c r="X122" s="85">
        <f t="shared" si="157"/>
        <v>0</v>
      </c>
      <c r="Y122" s="85">
        <f t="shared" si="157"/>
        <v>0</v>
      </c>
      <c r="Z122" s="85">
        <f t="shared" si="157"/>
        <v>0</v>
      </c>
      <c r="AA122" s="85">
        <f t="shared" si="157"/>
        <v>0</v>
      </c>
      <c r="AB122" s="85">
        <f t="shared" si="157"/>
        <v>0</v>
      </c>
      <c r="AC122" s="85">
        <f t="shared" si="157"/>
        <v>0</v>
      </c>
      <c r="AD122" s="85">
        <f t="shared" si="157"/>
        <v>0</v>
      </c>
      <c r="AE122" s="85">
        <f t="shared" si="157"/>
        <v>0</v>
      </c>
      <c r="AF122" s="85">
        <f t="shared" si="157"/>
        <v>0</v>
      </c>
      <c r="AG122" s="85">
        <f t="shared" si="157"/>
        <v>0</v>
      </c>
      <c r="AH122" s="85">
        <f t="shared" si="157"/>
        <v>0</v>
      </c>
      <c r="AI122" s="85">
        <f t="shared" si="157"/>
        <v>0</v>
      </c>
      <c r="AJ122" s="85">
        <f t="shared" si="157"/>
        <v>0</v>
      </c>
      <c r="AK122" s="85">
        <f t="shared" si="157"/>
        <v>0</v>
      </c>
      <c r="AL122" s="85">
        <f t="shared" si="157"/>
        <v>0</v>
      </c>
      <c r="AM122" s="85">
        <f t="shared" si="157"/>
        <v>0</v>
      </c>
      <c r="AN122" s="85">
        <f t="shared" si="157"/>
        <v>0</v>
      </c>
      <c r="AO122" s="85">
        <f t="shared" si="157"/>
        <v>0</v>
      </c>
      <c r="AP122" s="85">
        <f t="shared" si="157"/>
        <v>0</v>
      </c>
      <c r="AQ122" s="85">
        <f t="shared" si="157"/>
        <v>0</v>
      </c>
      <c r="AR122" s="85">
        <f t="shared" si="157"/>
        <v>0</v>
      </c>
      <c r="AS122" s="85">
        <f t="shared" si="157"/>
        <v>0</v>
      </c>
      <c r="AT122" s="85">
        <f t="shared" si="157"/>
        <v>0</v>
      </c>
      <c r="AU122" s="85">
        <f t="shared" si="157"/>
        <v>0</v>
      </c>
      <c r="AV122" s="85">
        <f t="shared" si="157"/>
        <v>500</v>
      </c>
      <c r="AW122" s="85">
        <f t="shared" si="157"/>
        <v>0</v>
      </c>
      <c r="AX122" s="85">
        <f t="shared" si="157"/>
        <v>0</v>
      </c>
      <c r="AY122" s="85">
        <f t="shared" si="157"/>
        <v>0</v>
      </c>
      <c r="AZ122" s="85">
        <f t="shared" si="157"/>
        <v>0</v>
      </c>
      <c r="BA122" s="85">
        <f t="shared" si="157"/>
        <v>0</v>
      </c>
      <c r="BB122" s="85">
        <f t="shared" si="157"/>
        <v>0</v>
      </c>
      <c r="BC122" s="85">
        <f t="shared" si="157"/>
        <v>0</v>
      </c>
      <c r="BD122" s="85">
        <f t="shared" si="157"/>
        <v>0</v>
      </c>
      <c r="BE122" s="85">
        <f t="shared" si="157"/>
        <v>0</v>
      </c>
      <c r="BF122" s="85">
        <f t="shared" si="157"/>
        <v>0</v>
      </c>
      <c r="BG122" s="85">
        <f t="shared" si="157"/>
        <v>0</v>
      </c>
      <c r="BH122" s="85">
        <f t="shared" si="157"/>
        <v>0</v>
      </c>
      <c r="BI122" s="85">
        <f t="shared" si="157"/>
        <v>0</v>
      </c>
      <c r="BJ122" s="85">
        <f t="shared" si="157"/>
        <v>0</v>
      </c>
      <c r="BK122" s="85">
        <f t="shared" si="157"/>
        <v>0</v>
      </c>
      <c r="BL122" s="85">
        <f t="shared" si="157"/>
        <v>0</v>
      </c>
      <c r="BM122" s="85">
        <f t="shared" si="157"/>
        <v>0</v>
      </c>
      <c r="BN122" s="85">
        <f t="shared" si="157"/>
        <v>0</v>
      </c>
      <c r="BO122" s="85">
        <f t="shared" si="157"/>
        <v>0</v>
      </c>
      <c r="BP122" s="71"/>
      <c r="BQ122" s="65" t="s">
        <v>154</v>
      </c>
      <c r="BR122" s="65" t="s">
        <v>165</v>
      </c>
      <c r="BS122" s="66"/>
      <c r="BT122" s="65" t="s">
        <v>308</v>
      </c>
    </row>
    <row r="123" spans="1:72" ht="30" hidden="1">
      <c r="A123" s="80"/>
      <c r="B123" s="80" t="s">
        <v>154</v>
      </c>
      <c r="C123" s="105" t="s">
        <v>355</v>
      </c>
      <c r="D123" s="85"/>
      <c r="E123" s="85"/>
      <c r="F123" s="85"/>
      <c r="G123" s="71"/>
      <c r="H123" s="71"/>
      <c r="I123" s="71"/>
      <c r="J123" s="71"/>
      <c r="K123" s="71"/>
      <c r="L123" s="71"/>
      <c r="M123" s="71"/>
      <c r="N123" s="71"/>
      <c r="O123" s="71"/>
      <c r="P123" s="71"/>
      <c r="Q123" s="71"/>
      <c r="R123" s="71"/>
      <c r="S123" s="71"/>
      <c r="T123" s="85"/>
      <c r="U123" s="85"/>
      <c r="V123" s="85"/>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v>500</v>
      </c>
      <c r="AW123" s="71"/>
      <c r="AX123" s="71"/>
      <c r="AY123" s="71"/>
      <c r="AZ123" s="71"/>
      <c r="BA123" s="71"/>
      <c r="BB123" s="71"/>
      <c r="BC123" s="71"/>
      <c r="BD123" s="71"/>
      <c r="BE123" s="71"/>
      <c r="BF123" s="71"/>
      <c r="BG123" s="71"/>
      <c r="BH123" s="71"/>
      <c r="BI123" s="71"/>
      <c r="BJ123" s="71"/>
      <c r="BK123" s="71"/>
      <c r="BL123" s="71"/>
      <c r="BM123" s="71"/>
      <c r="BN123" s="71"/>
      <c r="BO123" s="71"/>
      <c r="BP123" s="71"/>
      <c r="BQ123" s="65"/>
      <c r="BR123" s="65"/>
      <c r="BS123" s="66"/>
      <c r="BT123" s="65"/>
    </row>
    <row r="124" spans="1:72" ht="60" hidden="1">
      <c r="A124" s="80">
        <v>5</v>
      </c>
      <c r="B124" s="80" t="s">
        <v>186</v>
      </c>
      <c r="C124" s="71" t="s">
        <v>263</v>
      </c>
      <c r="D124" s="85"/>
      <c r="E124" s="85"/>
      <c r="F124" s="85"/>
      <c r="G124" s="71"/>
      <c r="H124" s="71"/>
      <c r="I124" s="71"/>
      <c r="J124" s="71"/>
      <c r="K124" s="71"/>
      <c r="L124" s="71"/>
      <c r="M124" s="71"/>
      <c r="N124" s="71"/>
      <c r="O124" s="71"/>
      <c r="P124" s="71"/>
      <c r="Q124" s="71"/>
      <c r="R124" s="71"/>
      <c r="S124" s="71"/>
      <c r="T124" s="85"/>
      <c r="U124" s="85"/>
      <c r="V124" s="85"/>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65" t="s">
        <v>154</v>
      </c>
      <c r="BR124" s="65" t="s">
        <v>249</v>
      </c>
      <c r="BS124" s="66"/>
      <c r="BT124" s="65" t="s">
        <v>297</v>
      </c>
    </row>
    <row r="125" spans="1:72" ht="173.25" hidden="1">
      <c r="A125" s="80">
        <v>6</v>
      </c>
      <c r="B125" s="80" t="s">
        <v>188</v>
      </c>
      <c r="C125" s="71" t="s">
        <v>264</v>
      </c>
      <c r="D125" s="85"/>
      <c r="E125" s="85"/>
      <c r="F125" s="85"/>
      <c r="G125" s="71"/>
      <c r="H125" s="71"/>
      <c r="I125" s="71"/>
      <c r="J125" s="71"/>
      <c r="K125" s="71"/>
      <c r="L125" s="71"/>
      <c r="M125" s="71"/>
      <c r="N125" s="71"/>
      <c r="O125" s="71"/>
      <c r="P125" s="71"/>
      <c r="Q125" s="71"/>
      <c r="R125" s="71"/>
      <c r="S125" s="71"/>
      <c r="T125" s="85"/>
      <c r="U125" s="85"/>
      <c r="V125" s="85"/>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65" t="s">
        <v>154</v>
      </c>
      <c r="BR125" s="65" t="s">
        <v>128</v>
      </c>
      <c r="BS125" s="66"/>
      <c r="BT125" s="65" t="s">
        <v>307</v>
      </c>
    </row>
    <row r="126" spans="1:72" ht="126" hidden="1">
      <c r="A126" s="80">
        <v>7</v>
      </c>
      <c r="B126" s="80" t="s">
        <v>190</v>
      </c>
      <c r="C126" s="71" t="s">
        <v>265</v>
      </c>
      <c r="D126" s="85"/>
      <c r="E126" s="85"/>
      <c r="F126" s="85"/>
      <c r="G126" s="71"/>
      <c r="H126" s="71"/>
      <c r="I126" s="71"/>
      <c r="J126" s="71"/>
      <c r="K126" s="71"/>
      <c r="L126" s="71"/>
      <c r="M126" s="71"/>
      <c r="N126" s="71"/>
      <c r="O126" s="71"/>
      <c r="P126" s="71"/>
      <c r="Q126" s="71"/>
      <c r="R126" s="71"/>
      <c r="S126" s="71"/>
      <c r="T126" s="85"/>
      <c r="U126" s="85"/>
      <c r="V126" s="85"/>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65" t="s">
        <v>248</v>
      </c>
      <c r="BR126" s="65"/>
      <c r="BS126" s="66"/>
      <c r="BT126" s="65" t="s">
        <v>299</v>
      </c>
    </row>
    <row r="127" spans="1:72" ht="47.25">
      <c r="A127" s="70" t="s">
        <v>22</v>
      </c>
      <c r="B127" s="70" t="s">
        <v>267</v>
      </c>
      <c r="C127" s="77" t="s">
        <v>268</v>
      </c>
      <c r="D127" s="87">
        <f t="shared" ref="D127:AI127" si="158">D128+D129+D130+D131+D132+D133</f>
        <v>300</v>
      </c>
      <c r="E127" s="87">
        <f t="shared" si="158"/>
        <v>200</v>
      </c>
      <c r="F127" s="87">
        <f t="shared" si="158"/>
        <v>100</v>
      </c>
      <c r="G127" s="87">
        <f t="shared" si="158"/>
        <v>0</v>
      </c>
      <c r="H127" s="87">
        <f t="shared" si="158"/>
        <v>0</v>
      </c>
      <c r="I127" s="87">
        <f t="shared" si="158"/>
        <v>0</v>
      </c>
      <c r="J127" s="87">
        <f t="shared" si="158"/>
        <v>0</v>
      </c>
      <c r="K127" s="87">
        <f t="shared" si="158"/>
        <v>0</v>
      </c>
      <c r="L127" s="87">
        <f t="shared" si="158"/>
        <v>0</v>
      </c>
      <c r="M127" s="87">
        <f t="shared" si="158"/>
        <v>0</v>
      </c>
      <c r="N127" s="87">
        <f t="shared" si="158"/>
        <v>0</v>
      </c>
      <c r="O127" s="87">
        <f t="shared" si="158"/>
        <v>0</v>
      </c>
      <c r="P127" s="87">
        <f t="shared" si="158"/>
        <v>0</v>
      </c>
      <c r="Q127" s="87">
        <f t="shared" si="158"/>
        <v>0</v>
      </c>
      <c r="R127" s="87">
        <f t="shared" si="158"/>
        <v>0</v>
      </c>
      <c r="S127" s="87">
        <f t="shared" si="158"/>
        <v>0</v>
      </c>
      <c r="T127" s="87">
        <f t="shared" si="158"/>
        <v>0</v>
      </c>
      <c r="U127" s="87">
        <f t="shared" si="158"/>
        <v>0</v>
      </c>
      <c r="V127" s="87">
        <f t="shared" si="158"/>
        <v>0</v>
      </c>
      <c r="W127" s="87">
        <f t="shared" si="158"/>
        <v>0</v>
      </c>
      <c r="X127" s="87">
        <f t="shared" si="158"/>
        <v>0</v>
      </c>
      <c r="Y127" s="87">
        <f t="shared" si="158"/>
        <v>0</v>
      </c>
      <c r="Z127" s="87">
        <f t="shared" si="158"/>
        <v>0</v>
      </c>
      <c r="AA127" s="87">
        <f t="shared" si="158"/>
        <v>0</v>
      </c>
      <c r="AB127" s="87">
        <f t="shared" si="158"/>
        <v>0</v>
      </c>
      <c r="AC127" s="87">
        <f t="shared" si="158"/>
        <v>0</v>
      </c>
      <c r="AD127" s="87">
        <f t="shared" si="158"/>
        <v>0</v>
      </c>
      <c r="AE127" s="87">
        <f t="shared" si="158"/>
        <v>0</v>
      </c>
      <c r="AF127" s="87">
        <f t="shared" si="158"/>
        <v>0</v>
      </c>
      <c r="AG127" s="87">
        <f t="shared" si="158"/>
        <v>0</v>
      </c>
      <c r="AH127" s="87">
        <f t="shared" si="158"/>
        <v>0</v>
      </c>
      <c r="AI127" s="87">
        <f t="shared" si="158"/>
        <v>0</v>
      </c>
      <c r="AJ127" s="87">
        <f t="shared" ref="AJ127:BO127" si="159">AJ128+AJ129+AJ130+AJ131+AJ132+AJ133</f>
        <v>0</v>
      </c>
      <c r="AK127" s="87">
        <f t="shared" si="159"/>
        <v>0</v>
      </c>
      <c r="AL127" s="87">
        <f t="shared" si="159"/>
        <v>0</v>
      </c>
      <c r="AM127" s="87">
        <f t="shared" si="159"/>
        <v>0</v>
      </c>
      <c r="AN127" s="87">
        <f t="shared" si="159"/>
        <v>0</v>
      </c>
      <c r="AO127" s="87">
        <f t="shared" si="159"/>
        <v>0</v>
      </c>
      <c r="AP127" s="87">
        <f t="shared" si="159"/>
        <v>0</v>
      </c>
      <c r="AQ127" s="87">
        <f t="shared" si="159"/>
        <v>0</v>
      </c>
      <c r="AR127" s="87">
        <f t="shared" si="159"/>
        <v>0</v>
      </c>
      <c r="AS127" s="87">
        <f t="shared" si="159"/>
        <v>0</v>
      </c>
      <c r="AT127" s="87">
        <f t="shared" si="159"/>
        <v>0</v>
      </c>
      <c r="AU127" s="87">
        <f t="shared" si="159"/>
        <v>0</v>
      </c>
      <c r="AV127" s="87">
        <f t="shared" si="159"/>
        <v>0</v>
      </c>
      <c r="AW127" s="87">
        <f t="shared" si="159"/>
        <v>0</v>
      </c>
      <c r="AX127" s="87">
        <f t="shared" si="159"/>
        <v>0</v>
      </c>
      <c r="AY127" s="87">
        <f t="shared" si="159"/>
        <v>0</v>
      </c>
      <c r="AZ127" s="87">
        <f t="shared" si="159"/>
        <v>300</v>
      </c>
      <c r="BA127" s="87">
        <f t="shared" si="159"/>
        <v>0</v>
      </c>
      <c r="BB127" s="87">
        <f t="shared" si="159"/>
        <v>0</v>
      </c>
      <c r="BC127" s="87">
        <f t="shared" si="159"/>
        <v>0</v>
      </c>
      <c r="BD127" s="87">
        <f t="shared" si="159"/>
        <v>300</v>
      </c>
      <c r="BE127" s="87">
        <f t="shared" si="159"/>
        <v>200</v>
      </c>
      <c r="BF127" s="87">
        <f t="shared" si="159"/>
        <v>100</v>
      </c>
      <c r="BG127" s="87">
        <f t="shared" si="159"/>
        <v>0</v>
      </c>
      <c r="BH127" s="87">
        <f t="shared" si="159"/>
        <v>0</v>
      </c>
      <c r="BI127" s="87">
        <f t="shared" si="159"/>
        <v>0</v>
      </c>
      <c r="BJ127" s="87">
        <f t="shared" si="159"/>
        <v>0</v>
      </c>
      <c r="BK127" s="87">
        <f t="shared" si="159"/>
        <v>0</v>
      </c>
      <c r="BL127" s="87">
        <f t="shared" si="159"/>
        <v>0</v>
      </c>
      <c r="BM127" s="87">
        <f t="shared" si="159"/>
        <v>0</v>
      </c>
      <c r="BN127" s="87">
        <f t="shared" si="159"/>
        <v>0</v>
      </c>
      <c r="BO127" s="87">
        <f t="shared" si="159"/>
        <v>0</v>
      </c>
      <c r="BP127" s="77"/>
      <c r="BQ127" s="65"/>
      <c r="BR127" s="65"/>
      <c r="BS127" s="66"/>
      <c r="BT127" s="65"/>
    </row>
    <row r="128" spans="1:72" ht="31.5" hidden="1">
      <c r="A128" s="80">
        <v>1</v>
      </c>
      <c r="B128" s="80" t="s">
        <v>127</v>
      </c>
      <c r="C128" s="71" t="s">
        <v>269</v>
      </c>
      <c r="D128" s="89"/>
      <c r="E128" s="89"/>
      <c r="F128" s="89"/>
      <c r="G128" s="81"/>
      <c r="H128" s="81"/>
      <c r="I128" s="81"/>
      <c r="J128" s="81"/>
      <c r="K128" s="81"/>
      <c r="L128" s="81"/>
      <c r="M128" s="81"/>
      <c r="N128" s="81"/>
      <c r="O128" s="81"/>
      <c r="P128" s="81"/>
      <c r="Q128" s="81"/>
      <c r="R128" s="81"/>
      <c r="S128" s="81"/>
      <c r="T128" s="89"/>
      <c r="U128" s="89"/>
      <c r="V128" s="89"/>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71"/>
      <c r="BQ128" s="65" t="s">
        <v>154</v>
      </c>
      <c r="BR128" s="65"/>
      <c r="BS128" s="66"/>
      <c r="BT128" s="65" t="s">
        <v>306</v>
      </c>
    </row>
    <row r="129" spans="1:72" ht="31.5" hidden="1">
      <c r="A129" s="80">
        <v>2</v>
      </c>
      <c r="B129" s="80" t="s">
        <v>133</v>
      </c>
      <c r="C129" s="71" t="s">
        <v>270</v>
      </c>
      <c r="D129" s="89"/>
      <c r="E129" s="89"/>
      <c r="F129" s="89">
        <f t="shared" ref="F129:AY129" si="160">F57+F62</f>
        <v>0</v>
      </c>
      <c r="G129" s="89">
        <f t="shared" si="160"/>
        <v>0</v>
      </c>
      <c r="H129" s="89">
        <f t="shared" si="160"/>
        <v>0</v>
      </c>
      <c r="I129" s="89">
        <f t="shared" si="160"/>
        <v>0</v>
      </c>
      <c r="J129" s="89">
        <f t="shared" si="160"/>
        <v>0</v>
      </c>
      <c r="K129" s="89">
        <f t="shared" si="160"/>
        <v>0</v>
      </c>
      <c r="L129" s="89">
        <f t="shared" si="160"/>
        <v>0</v>
      </c>
      <c r="M129" s="89">
        <f t="shared" si="160"/>
        <v>0</v>
      </c>
      <c r="N129" s="89">
        <f t="shared" si="160"/>
        <v>0</v>
      </c>
      <c r="O129" s="89">
        <f t="shared" si="160"/>
        <v>0</v>
      </c>
      <c r="P129" s="89">
        <f t="shared" si="160"/>
        <v>0</v>
      </c>
      <c r="Q129" s="89">
        <f t="shared" si="160"/>
        <v>0</v>
      </c>
      <c r="R129" s="89">
        <f t="shared" si="160"/>
        <v>0</v>
      </c>
      <c r="S129" s="89">
        <f t="shared" si="160"/>
        <v>0</v>
      </c>
      <c r="T129" s="89">
        <f t="shared" si="160"/>
        <v>0</v>
      </c>
      <c r="U129" s="89">
        <f t="shared" si="160"/>
        <v>0</v>
      </c>
      <c r="V129" s="89">
        <f t="shared" si="160"/>
        <v>0</v>
      </c>
      <c r="W129" s="89">
        <f t="shared" si="160"/>
        <v>0</v>
      </c>
      <c r="X129" s="89">
        <f t="shared" si="160"/>
        <v>0</v>
      </c>
      <c r="Y129" s="89">
        <f t="shared" si="160"/>
        <v>0</v>
      </c>
      <c r="Z129" s="89">
        <f t="shared" si="160"/>
        <v>0</v>
      </c>
      <c r="AA129" s="89">
        <f t="shared" si="160"/>
        <v>0</v>
      </c>
      <c r="AB129" s="89">
        <f t="shared" si="160"/>
        <v>0</v>
      </c>
      <c r="AC129" s="89">
        <f t="shared" si="160"/>
        <v>0</v>
      </c>
      <c r="AD129" s="89">
        <f t="shared" si="160"/>
        <v>0</v>
      </c>
      <c r="AE129" s="89">
        <f t="shared" si="160"/>
        <v>0</v>
      </c>
      <c r="AF129" s="89">
        <f t="shared" si="160"/>
        <v>0</v>
      </c>
      <c r="AG129" s="89">
        <f t="shared" si="160"/>
        <v>0</v>
      </c>
      <c r="AH129" s="89">
        <f t="shared" si="160"/>
        <v>0</v>
      </c>
      <c r="AI129" s="89">
        <f t="shared" si="160"/>
        <v>0</v>
      </c>
      <c r="AJ129" s="89">
        <f t="shared" si="160"/>
        <v>0</v>
      </c>
      <c r="AK129" s="89">
        <f t="shared" si="160"/>
        <v>0</v>
      </c>
      <c r="AL129" s="89">
        <f t="shared" si="160"/>
        <v>0</v>
      </c>
      <c r="AM129" s="89">
        <f t="shared" si="160"/>
        <v>0</v>
      </c>
      <c r="AN129" s="89">
        <f t="shared" si="160"/>
        <v>0</v>
      </c>
      <c r="AO129" s="89">
        <f t="shared" si="160"/>
        <v>0</v>
      </c>
      <c r="AP129" s="89">
        <f t="shared" si="160"/>
        <v>0</v>
      </c>
      <c r="AQ129" s="89">
        <f t="shared" si="160"/>
        <v>0</v>
      </c>
      <c r="AR129" s="89">
        <f t="shared" si="160"/>
        <v>0</v>
      </c>
      <c r="AS129" s="89">
        <f t="shared" si="160"/>
        <v>0</v>
      </c>
      <c r="AT129" s="89">
        <f t="shared" si="160"/>
        <v>0</v>
      </c>
      <c r="AU129" s="89">
        <f t="shared" si="160"/>
        <v>0</v>
      </c>
      <c r="AV129" s="89">
        <f t="shared" si="160"/>
        <v>0</v>
      </c>
      <c r="AW129" s="89">
        <f t="shared" si="160"/>
        <v>0</v>
      </c>
      <c r="AX129" s="89">
        <f t="shared" si="160"/>
        <v>0</v>
      </c>
      <c r="AY129" s="89">
        <f t="shared" si="160"/>
        <v>0</v>
      </c>
      <c r="AZ129" s="89"/>
      <c r="BA129" s="89">
        <f t="shared" ref="BA129:BO129" si="161">BA57+BA62</f>
        <v>0</v>
      </c>
      <c r="BB129" s="89">
        <f t="shared" si="161"/>
        <v>0</v>
      </c>
      <c r="BC129" s="89">
        <f t="shared" si="161"/>
        <v>0</v>
      </c>
      <c r="BD129" s="89"/>
      <c r="BE129" s="89"/>
      <c r="BF129" s="89">
        <f t="shared" si="161"/>
        <v>0</v>
      </c>
      <c r="BG129" s="89">
        <f t="shared" si="161"/>
        <v>0</v>
      </c>
      <c r="BH129" s="89">
        <f t="shared" si="161"/>
        <v>0</v>
      </c>
      <c r="BI129" s="89">
        <f t="shared" si="161"/>
        <v>0</v>
      </c>
      <c r="BJ129" s="89">
        <f t="shared" si="161"/>
        <v>0</v>
      </c>
      <c r="BK129" s="89">
        <f t="shared" si="161"/>
        <v>0</v>
      </c>
      <c r="BL129" s="89">
        <f t="shared" si="161"/>
        <v>0</v>
      </c>
      <c r="BM129" s="89">
        <f t="shared" si="161"/>
        <v>0</v>
      </c>
      <c r="BN129" s="89">
        <f t="shared" si="161"/>
        <v>0</v>
      </c>
      <c r="BO129" s="89">
        <f t="shared" si="161"/>
        <v>0</v>
      </c>
      <c r="BP129" s="71"/>
      <c r="BQ129" s="65" t="s">
        <v>275</v>
      </c>
      <c r="BR129" s="65"/>
      <c r="BS129" s="66"/>
      <c r="BT129" s="65" t="s">
        <v>305</v>
      </c>
    </row>
    <row r="130" spans="1:72" ht="31.5" hidden="1">
      <c r="A130" s="80">
        <v>3</v>
      </c>
      <c r="B130" s="80" t="s">
        <v>143</v>
      </c>
      <c r="C130" s="71" t="s">
        <v>271</v>
      </c>
      <c r="D130" s="89"/>
      <c r="E130" s="89"/>
      <c r="F130" s="89"/>
      <c r="G130" s="81"/>
      <c r="H130" s="81"/>
      <c r="I130" s="81"/>
      <c r="J130" s="81"/>
      <c r="K130" s="81"/>
      <c r="L130" s="81"/>
      <c r="M130" s="81"/>
      <c r="N130" s="81"/>
      <c r="O130" s="81"/>
      <c r="P130" s="81"/>
      <c r="Q130" s="81"/>
      <c r="R130" s="81"/>
      <c r="S130" s="81"/>
      <c r="T130" s="89"/>
      <c r="U130" s="89"/>
      <c r="V130" s="89"/>
      <c r="W130" s="81"/>
      <c r="X130" s="81"/>
      <c r="Y130" s="81"/>
      <c r="Z130" s="81"/>
      <c r="AA130" s="81"/>
      <c r="AB130" s="81"/>
      <c r="AC130" s="81"/>
      <c r="AD130" s="81"/>
      <c r="AE130" s="81"/>
      <c r="AF130" s="81"/>
      <c r="AG130" s="81"/>
      <c r="AH130" s="81"/>
      <c r="AI130" s="81"/>
      <c r="AJ130" s="81"/>
      <c r="AK130" s="81"/>
      <c r="AL130" s="81"/>
      <c r="AM130" s="81"/>
      <c r="AN130" s="81"/>
      <c r="AO130" s="81"/>
      <c r="AP130" s="81"/>
      <c r="AQ130" s="81"/>
      <c r="AR130" s="81"/>
      <c r="AS130" s="81"/>
      <c r="AT130" s="81"/>
      <c r="AU130" s="81"/>
      <c r="AV130" s="81"/>
      <c r="AW130" s="81"/>
      <c r="AX130" s="81"/>
      <c r="AY130" s="81"/>
      <c r="AZ130" s="81"/>
      <c r="BA130" s="81"/>
      <c r="BB130" s="81"/>
      <c r="BC130" s="81"/>
      <c r="BD130" s="81"/>
      <c r="BE130" s="81"/>
      <c r="BF130" s="81"/>
      <c r="BG130" s="81"/>
      <c r="BH130" s="81"/>
      <c r="BI130" s="81"/>
      <c r="BJ130" s="81"/>
      <c r="BK130" s="81"/>
      <c r="BL130" s="81"/>
      <c r="BM130" s="81"/>
      <c r="BN130" s="81"/>
      <c r="BO130" s="81"/>
      <c r="BP130" s="71"/>
      <c r="BQ130" s="65" t="s">
        <v>154</v>
      </c>
      <c r="BR130" s="65" t="s">
        <v>276</v>
      </c>
      <c r="BS130" s="66"/>
      <c r="BT130" s="65"/>
    </row>
    <row r="131" spans="1:72" ht="75" hidden="1">
      <c r="A131" s="80">
        <v>4</v>
      </c>
      <c r="B131" s="80" t="s">
        <v>184</v>
      </c>
      <c r="C131" s="71" t="s">
        <v>272</v>
      </c>
      <c r="D131" s="89"/>
      <c r="E131" s="89"/>
      <c r="F131" s="89"/>
      <c r="G131" s="81"/>
      <c r="H131" s="81"/>
      <c r="I131" s="81"/>
      <c r="J131" s="81"/>
      <c r="K131" s="81"/>
      <c r="L131" s="81"/>
      <c r="M131" s="81"/>
      <c r="N131" s="81"/>
      <c r="O131" s="81"/>
      <c r="P131" s="81"/>
      <c r="Q131" s="81"/>
      <c r="R131" s="81"/>
      <c r="S131" s="81"/>
      <c r="T131" s="89"/>
      <c r="U131" s="89"/>
      <c r="V131" s="89"/>
      <c r="W131" s="81"/>
      <c r="X131" s="81"/>
      <c r="Y131" s="81"/>
      <c r="Z131" s="81"/>
      <c r="AA131" s="81"/>
      <c r="AB131" s="81"/>
      <c r="AC131" s="81"/>
      <c r="AD131" s="81"/>
      <c r="AE131" s="81"/>
      <c r="AF131" s="81"/>
      <c r="AG131" s="81"/>
      <c r="AH131" s="81"/>
      <c r="AI131" s="81"/>
      <c r="AJ131" s="81"/>
      <c r="AK131" s="81"/>
      <c r="AL131" s="81"/>
      <c r="AM131" s="81"/>
      <c r="AN131" s="81"/>
      <c r="AO131" s="81"/>
      <c r="AP131" s="81"/>
      <c r="AQ131" s="81"/>
      <c r="AR131" s="81"/>
      <c r="AS131" s="81"/>
      <c r="AT131" s="81"/>
      <c r="AU131" s="81"/>
      <c r="AV131" s="81"/>
      <c r="AW131" s="81"/>
      <c r="AX131" s="81"/>
      <c r="AY131" s="81"/>
      <c r="AZ131" s="81"/>
      <c r="BA131" s="81"/>
      <c r="BB131" s="81"/>
      <c r="BC131" s="81"/>
      <c r="BD131" s="81"/>
      <c r="BE131" s="81"/>
      <c r="BF131" s="81"/>
      <c r="BG131" s="81"/>
      <c r="BH131" s="81"/>
      <c r="BI131" s="81"/>
      <c r="BJ131" s="81"/>
      <c r="BK131" s="81"/>
      <c r="BL131" s="81"/>
      <c r="BM131" s="81"/>
      <c r="BN131" s="81"/>
      <c r="BO131" s="81"/>
      <c r="BP131" s="71"/>
      <c r="BQ131" s="65" t="s">
        <v>248</v>
      </c>
      <c r="BR131" s="65" t="s">
        <v>277</v>
      </c>
      <c r="BS131" s="66"/>
      <c r="BT131" s="65" t="s">
        <v>299</v>
      </c>
    </row>
    <row r="132" spans="1:72" ht="30" hidden="1">
      <c r="A132" s="80">
        <v>5</v>
      </c>
      <c r="B132" s="80" t="s">
        <v>186</v>
      </c>
      <c r="C132" s="71" t="s">
        <v>273</v>
      </c>
      <c r="D132" s="89"/>
      <c r="E132" s="89"/>
      <c r="F132" s="89"/>
      <c r="G132" s="81"/>
      <c r="H132" s="81"/>
      <c r="I132" s="81"/>
      <c r="J132" s="81"/>
      <c r="K132" s="81"/>
      <c r="L132" s="81"/>
      <c r="M132" s="81"/>
      <c r="N132" s="81"/>
      <c r="O132" s="81"/>
      <c r="P132" s="81"/>
      <c r="Q132" s="81"/>
      <c r="R132" s="81"/>
      <c r="S132" s="81"/>
      <c r="T132" s="89"/>
      <c r="U132" s="89"/>
      <c r="V132" s="89"/>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71"/>
      <c r="BQ132" s="65" t="s">
        <v>128</v>
      </c>
      <c r="BR132" s="65"/>
      <c r="BS132" s="66"/>
      <c r="BT132" s="65" t="s">
        <v>305</v>
      </c>
    </row>
    <row r="133" spans="1:72" ht="31.5">
      <c r="A133" s="80">
        <v>6</v>
      </c>
      <c r="B133" s="80" t="s">
        <v>188</v>
      </c>
      <c r="C133" s="71" t="s">
        <v>274</v>
      </c>
      <c r="D133" s="85">
        <f>D134</f>
        <v>300</v>
      </c>
      <c r="E133" s="85">
        <f t="shared" ref="E133:BO133" si="162">E134</f>
        <v>200</v>
      </c>
      <c r="F133" s="85">
        <f t="shared" si="162"/>
        <v>100</v>
      </c>
      <c r="G133" s="85">
        <f t="shared" si="162"/>
        <v>0</v>
      </c>
      <c r="H133" s="85">
        <f t="shared" si="162"/>
        <v>0</v>
      </c>
      <c r="I133" s="85">
        <f t="shared" si="162"/>
        <v>0</v>
      </c>
      <c r="J133" s="85">
        <f t="shared" si="162"/>
        <v>0</v>
      </c>
      <c r="K133" s="85">
        <f t="shared" si="162"/>
        <v>0</v>
      </c>
      <c r="L133" s="85">
        <f t="shared" si="162"/>
        <v>0</v>
      </c>
      <c r="M133" s="85">
        <f t="shared" si="162"/>
        <v>0</v>
      </c>
      <c r="N133" s="85">
        <f t="shared" si="162"/>
        <v>0</v>
      </c>
      <c r="O133" s="85">
        <f t="shared" si="162"/>
        <v>0</v>
      </c>
      <c r="P133" s="85">
        <f t="shared" si="162"/>
        <v>0</v>
      </c>
      <c r="Q133" s="85">
        <f t="shared" si="162"/>
        <v>0</v>
      </c>
      <c r="R133" s="85">
        <f t="shared" si="162"/>
        <v>0</v>
      </c>
      <c r="S133" s="85">
        <f t="shared" si="162"/>
        <v>0</v>
      </c>
      <c r="T133" s="85">
        <f t="shared" si="162"/>
        <v>0</v>
      </c>
      <c r="U133" s="85">
        <f t="shared" si="162"/>
        <v>0</v>
      </c>
      <c r="V133" s="85">
        <f t="shared" si="162"/>
        <v>0</v>
      </c>
      <c r="W133" s="85">
        <f t="shared" si="162"/>
        <v>0</v>
      </c>
      <c r="X133" s="85">
        <f t="shared" si="162"/>
        <v>0</v>
      </c>
      <c r="Y133" s="85">
        <f t="shared" si="162"/>
        <v>0</v>
      </c>
      <c r="Z133" s="85">
        <f t="shared" si="162"/>
        <v>0</v>
      </c>
      <c r="AA133" s="85">
        <f t="shared" si="162"/>
        <v>0</v>
      </c>
      <c r="AB133" s="85">
        <f t="shared" si="162"/>
        <v>0</v>
      </c>
      <c r="AC133" s="85">
        <f t="shared" si="162"/>
        <v>0</v>
      </c>
      <c r="AD133" s="85">
        <f t="shared" si="162"/>
        <v>0</v>
      </c>
      <c r="AE133" s="85">
        <f t="shared" si="162"/>
        <v>0</v>
      </c>
      <c r="AF133" s="85">
        <f t="shared" si="162"/>
        <v>0</v>
      </c>
      <c r="AG133" s="85">
        <f t="shared" si="162"/>
        <v>0</v>
      </c>
      <c r="AH133" s="85">
        <f t="shared" si="162"/>
        <v>0</v>
      </c>
      <c r="AI133" s="85">
        <f t="shared" si="162"/>
        <v>0</v>
      </c>
      <c r="AJ133" s="85">
        <f t="shared" si="162"/>
        <v>0</v>
      </c>
      <c r="AK133" s="85">
        <f t="shared" si="162"/>
        <v>0</v>
      </c>
      <c r="AL133" s="85">
        <f t="shared" si="162"/>
        <v>0</v>
      </c>
      <c r="AM133" s="85">
        <f t="shared" si="162"/>
        <v>0</v>
      </c>
      <c r="AN133" s="85">
        <f t="shared" si="162"/>
        <v>0</v>
      </c>
      <c r="AO133" s="85">
        <f t="shared" si="162"/>
        <v>0</v>
      </c>
      <c r="AP133" s="85">
        <f t="shared" si="162"/>
        <v>0</v>
      </c>
      <c r="AQ133" s="85">
        <f t="shared" si="162"/>
        <v>0</v>
      </c>
      <c r="AR133" s="85">
        <f t="shared" si="162"/>
        <v>0</v>
      </c>
      <c r="AS133" s="85">
        <f t="shared" si="162"/>
        <v>0</v>
      </c>
      <c r="AT133" s="85">
        <f t="shared" si="162"/>
        <v>0</v>
      </c>
      <c r="AU133" s="85">
        <f t="shared" si="162"/>
        <v>0</v>
      </c>
      <c r="AV133" s="85">
        <f t="shared" si="162"/>
        <v>0</v>
      </c>
      <c r="AW133" s="85">
        <f t="shared" si="162"/>
        <v>0</v>
      </c>
      <c r="AX133" s="85">
        <f t="shared" si="162"/>
        <v>0</v>
      </c>
      <c r="AY133" s="85">
        <f t="shared" si="162"/>
        <v>0</v>
      </c>
      <c r="AZ133" s="85">
        <f t="shared" si="162"/>
        <v>300</v>
      </c>
      <c r="BA133" s="85">
        <f t="shared" si="162"/>
        <v>0</v>
      </c>
      <c r="BB133" s="85">
        <f t="shared" si="162"/>
        <v>0</v>
      </c>
      <c r="BC133" s="85">
        <f t="shared" si="162"/>
        <v>0</v>
      </c>
      <c r="BD133" s="85">
        <f t="shared" si="162"/>
        <v>300</v>
      </c>
      <c r="BE133" s="85">
        <f t="shared" si="162"/>
        <v>200</v>
      </c>
      <c r="BF133" s="85">
        <f t="shared" si="162"/>
        <v>100</v>
      </c>
      <c r="BG133" s="85">
        <f t="shared" si="162"/>
        <v>0</v>
      </c>
      <c r="BH133" s="85">
        <f t="shared" si="162"/>
        <v>0</v>
      </c>
      <c r="BI133" s="85">
        <f t="shared" si="162"/>
        <v>0</v>
      </c>
      <c r="BJ133" s="85">
        <f t="shared" si="162"/>
        <v>0</v>
      </c>
      <c r="BK133" s="85">
        <f t="shared" si="162"/>
        <v>0</v>
      </c>
      <c r="BL133" s="85">
        <f t="shared" si="162"/>
        <v>0</v>
      </c>
      <c r="BM133" s="85">
        <f t="shared" si="162"/>
        <v>0</v>
      </c>
      <c r="BN133" s="85">
        <f t="shared" si="162"/>
        <v>0</v>
      </c>
      <c r="BO133" s="85">
        <f t="shared" si="162"/>
        <v>0</v>
      </c>
      <c r="BP133" s="71"/>
      <c r="BQ133" s="65" t="s">
        <v>154</v>
      </c>
      <c r="BR133" s="65"/>
      <c r="BS133" s="66"/>
      <c r="BT133" s="65" t="s">
        <v>306</v>
      </c>
    </row>
    <row r="134" spans="1:72" ht="47.25">
      <c r="A134" s="80"/>
      <c r="B134" s="80" t="s">
        <v>154</v>
      </c>
      <c r="C134" s="71" t="s">
        <v>356</v>
      </c>
      <c r="D134" s="85">
        <v>300</v>
      </c>
      <c r="E134" s="85">
        <v>200</v>
      </c>
      <c r="F134" s="85">
        <v>100</v>
      </c>
      <c r="G134" s="71"/>
      <c r="H134" s="71"/>
      <c r="I134" s="71"/>
      <c r="J134" s="71"/>
      <c r="K134" s="71"/>
      <c r="L134" s="71"/>
      <c r="M134" s="71"/>
      <c r="N134" s="71"/>
      <c r="O134" s="71"/>
      <c r="P134" s="71"/>
      <c r="Q134" s="71"/>
      <c r="R134" s="71"/>
      <c r="S134" s="71"/>
      <c r="T134" s="85"/>
      <c r="U134" s="85"/>
      <c r="V134" s="85"/>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v>300</v>
      </c>
      <c r="BA134" s="71"/>
      <c r="BB134" s="71"/>
      <c r="BC134" s="71"/>
      <c r="BD134" s="119">
        <f>BE134+BF134</f>
        <v>300</v>
      </c>
      <c r="BE134" s="85">
        <v>200</v>
      </c>
      <c r="BF134" s="85">
        <v>100</v>
      </c>
      <c r="BG134" s="71"/>
      <c r="BH134" s="71"/>
      <c r="BI134" s="71"/>
      <c r="BJ134" s="71"/>
      <c r="BK134" s="71"/>
      <c r="BL134" s="71"/>
      <c r="BM134" s="71"/>
      <c r="BN134" s="71"/>
      <c r="BO134" s="71"/>
      <c r="BP134" s="71" t="s">
        <v>337</v>
      </c>
      <c r="BQ134" s="65"/>
      <c r="BR134" s="65"/>
      <c r="BS134" s="66"/>
      <c r="BT134" s="65"/>
    </row>
    <row r="135" spans="1:72" ht="31.5">
      <c r="A135" s="70" t="s">
        <v>91</v>
      </c>
      <c r="B135" s="70" t="s">
        <v>279</v>
      </c>
      <c r="C135" s="77" t="s">
        <v>278</v>
      </c>
      <c r="D135" s="92">
        <f>D136+D137+D138+D143</f>
        <v>200</v>
      </c>
      <c r="E135" s="92">
        <f t="shared" ref="E135:BO135" si="163">E136+E137+E138+E143</f>
        <v>100</v>
      </c>
      <c r="F135" s="92">
        <f t="shared" si="163"/>
        <v>100</v>
      </c>
      <c r="G135" s="92">
        <f t="shared" si="163"/>
        <v>0</v>
      </c>
      <c r="H135" s="92">
        <f t="shared" si="163"/>
        <v>0</v>
      </c>
      <c r="I135" s="92">
        <f t="shared" si="163"/>
        <v>0</v>
      </c>
      <c r="J135" s="92">
        <f t="shared" si="163"/>
        <v>0</v>
      </c>
      <c r="K135" s="92">
        <f t="shared" si="163"/>
        <v>0</v>
      </c>
      <c r="L135" s="92">
        <f t="shared" si="163"/>
        <v>0</v>
      </c>
      <c r="M135" s="92">
        <f t="shared" si="163"/>
        <v>0</v>
      </c>
      <c r="N135" s="92">
        <f t="shared" si="163"/>
        <v>0</v>
      </c>
      <c r="O135" s="92">
        <f t="shared" si="163"/>
        <v>0</v>
      </c>
      <c r="P135" s="92">
        <f t="shared" si="163"/>
        <v>0</v>
      </c>
      <c r="Q135" s="92">
        <f t="shared" si="163"/>
        <v>0</v>
      </c>
      <c r="R135" s="92">
        <f t="shared" si="163"/>
        <v>0</v>
      </c>
      <c r="S135" s="92">
        <f t="shared" si="163"/>
        <v>0</v>
      </c>
      <c r="T135" s="92">
        <f t="shared" si="163"/>
        <v>0</v>
      </c>
      <c r="U135" s="92">
        <f t="shared" si="163"/>
        <v>0</v>
      </c>
      <c r="V135" s="92">
        <f t="shared" si="163"/>
        <v>0</v>
      </c>
      <c r="W135" s="92">
        <f t="shared" si="163"/>
        <v>0</v>
      </c>
      <c r="X135" s="92">
        <f t="shared" si="163"/>
        <v>0</v>
      </c>
      <c r="Y135" s="92">
        <f t="shared" si="163"/>
        <v>0</v>
      </c>
      <c r="Z135" s="92">
        <f t="shared" si="163"/>
        <v>0</v>
      </c>
      <c r="AA135" s="92">
        <f t="shared" si="163"/>
        <v>0</v>
      </c>
      <c r="AB135" s="92">
        <f t="shared" si="163"/>
        <v>0</v>
      </c>
      <c r="AC135" s="92">
        <f t="shared" si="163"/>
        <v>0</v>
      </c>
      <c r="AD135" s="92">
        <f t="shared" si="163"/>
        <v>0</v>
      </c>
      <c r="AE135" s="92">
        <f t="shared" si="163"/>
        <v>0</v>
      </c>
      <c r="AF135" s="92">
        <f t="shared" si="163"/>
        <v>0</v>
      </c>
      <c r="AG135" s="92">
        <f t="shared" si="163"/>
        <v>0</v>
      </c>
      <c r="AH135" s="92">
        <f t="shared" si="163"/>
        <v>0</v>
      </c>
      <c r="AI135" s="92">
        <f t="shared" si="163"/>
        <v>0</v>
      </c>
      <c r="AJ135" s="92">
        <f t="shared" si="163"/>
        <v>0</v>
      </c>
      <c r="AK135" s="92">
        <f t="shared" si="163"/>
        <v>0</v>
      </c>
      <c r="AL135" s="92">
        <f t="shared" si="163"/>
        <v>0</v>
      </c>
      <c r="AM135" s="92">
        <f t="shared" si="163"/>
        <v>0</v>
      </c>
      <c r="AN135" s="92">
        <f t="shared" si="163"/>
        <v>0</v>
      </c>
      <c r="AO135" s="92">
        <f t="shared" si="163"/>
        <v>0</v>
      </c>
      <c r="AP135" s="92">
        <f t="shared" si="163"/>
        <v>0</v>
      </c>
      <c r="AQ135" s="92">
        <f t="shared" si="163"/>
        <v>0</v>
      </c>
      <c r="AR135" s="92">
        <f t="shared" si="163"/>
        <v>0</v>
      </c>
      <c r="AS135" s="92">
        <f t="shared" si="163"/>
        <v>0</v>
      </c>
      <c r="AT135" s="92">
        <f t="shared" si="163"/>
        <v>0</v>
      </c>
      <c r="AU135" s="92">
        <f t="shared" si="163"/>
        <v>0</v>
      </c>
      <c r="AV135" s="92">
        <f t="shared" si="163"/>
        <v>0</v>
      </c>
      <c r="AW135" s="92">
        <f t="shared" si="163"/>
        <v>0</v>
      </c>
      <c r="AX135" s="92">
        <f t="shared" si="163"/>
        <v>0</v>
      </c>
      <c r="AY135" s="92">
        <f t="shared" si="163"/>
        <v>0</v>
      </c>
      <c r="AZ135" s="92">
        <f t="shared" si="163"/>
        <v>0</v>
      </c>
      <c r="BA135" s="92">
        <f t="shared" si="163"/>
        <v>0</v>
      </c>
      <c r="BB135" s="92">
        <f t="shared" si="163"/>
        <v>0</v>
      </c>
      <c r="BC135" s="92">
        <f t="shared" si="163"/>
        <v>0</v>
      </c>
      <c r="BD135" s="92">
        <f t="shared" si="163"/>
        <v>200</v>
      </c>
      <c r="BE135" s="92">
        <f t="shared" si="163"/>
        <v>100</v>
      </c>
      <c r="BF135" s="92">
        <f t="shared" si="163"/>
        <v>100</v>
      </c>
      <c r="BG135" s="92">
        <f t="shared" si="163"/>
        <v>0</v>
      </c>
      <c r="BH135" s="92">
        <f t="shared" si="163"/>
        <v>0</v>
      </c>
      <c r="BI135" s="92">
        <f t="shared" si="163"/>
        <v>0</v>
      </c>
      <c r="BJ135" s="92">
        <f t="shared" si="163"/>
        <v>0</v>
      </c>
      <c r="BK135" s="92">
        <f t="shared" si="163"/>
        <v>0</v>
      </c>
      <c r="BL135" s="92">
        <f t="shared" si="163"/>
        <v>0</v>
      </c>
      <c r="BM135" s="92">
        <f t="shared" si="163"/>
        <v>0</v>
      </c>
      <c r="BN135" s="92">
        <f t="shared" si="163"/>
        <v>0</v>
      </c>
      <c r="BO135" s="92">
        <f t="shared" si="163"/>
        <v>0</v>
      </c>
      <c r="BP135" s="77"/>
      <c r="BQ135" s="65"/>
      <c r="BR135" s="65"/>
      <c r="BS135" s="66"/>
      <c r="BT135" s="65"/>
    </row>
    <row r="136" spans="1:72" ht="157.5" hidden="1">
      <c r="A136" s="80">
        <v>1</v>
      </c>
      <c r="B136" s="80" t="s">
        <v>127</v>
      </c>
      <c r="C136" s="71" t="s">
        <v>280</v>
      </c>
      <c r="D136" s="85"/>
      <c r="E136" s="85"/>
      <c r="F136" s="85"/>
      <c r="G136" s="71"/>
      <c r="H136" s="71"/>
      <c r="I136" s="71"/>
      <c r="J136" s="71"/>
      <c r="K136" s="71"/>
      <c r="L136" s="71"/>
      <c r="M136" s="71"/>
      <c r="N136" s="71"/>
      <c r="O136" s="71"/>
      <c r="P136" s="71"/>
      <c r="Q136" s="71"/>
      <c r="R136" s="71"/>
      <c r="S136" s="71"/>
      <c r="T136" s="85"/>
      <c r="U136" s="85"/>
      <c r="V136" s="85"/>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65" t="s">
        <v>154</v>
      </c>
      <c r="BR136" s="65" t="s">
        <v>284</v>
      </c>
      <c r="BS136" s="66"/>
      <c r="BT136" s="65" t="s">
        <v>156</v>
      </c>
    </row>
    <row r="137" spans="1:72" ht="63" hidden="1">
      <c r="A137" s="80">
        <v>2</v>
      </c>
      <c r="B137" s="80" t="s">
        <v>133</v>
      </c>
      <c r="C137" s="71" t="s">
        <v>281</v>
      </c>
      <c r="D137" s="85"/>
      <c r="E137" s="85"/>
      <c r="F137" s="85"/>
      <c r="G137" s="71"/>
      <c r="H137" s="71"/>
      <c r="I137" s="71"/>
      <c r="J137" s="71"/>
      <c r="K137" s="71"/>
      <c r="L137" s="71"/>
      <c r="M137" s="71"/>
      <c r="N137" s="71"/>
      <c r="O137" s="71"/>
      <c r="P137" s="71"/>
      <c r="Q137" s="71"/>
      <c r="R137" s="71"/>
      <c r="S137" s="71"/>
      <c r="T137" s="85"/>
      <c r="U137" s="85"/>
      <c r="V137" s="85"/>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65" t="s">
        <v>154</v>
      </c>
      <c r="BR137" s="65" t="s">
        <v>285</v>
      </c>
      <c r="BS137" s="66"/>
      <c r="BT137" s="65" t="s">
        <v>156</v>
      </c>
    </row>
    <row r="138" spans="1:72" ht="47.25">
      <c r="A138" s="80">
        <v>3</v>
      </c>
      <c r="B138" s="80" t="s">
        <v>143</v>
      </c>
      <c r="C138" s="71" t="s">
        <v>282</v>
      </c>
      <c r="D138" s="85">
        <f>D139+D141</f>
        <v>200</v>
      </c>
      <c r="E138" s="85">
        <f t="shared" ref="E138:BO138" si="164">E139+E141</f>
        <v>100</v>
      </c>
      <c r="F138" s="85">
        <f t="shared" si="164"/>
        <v>100</v>
      </c>
      <c r="G138" s="85">
        <f t="shared" si="164"/>
        <v>0</v>
      </c>
      <c r="H138" s="85">
        <f t="shared" si="164"/>
        <v>0</v>
      </c>
      <c r="I138" s="85">
        <f t="shared" si="164"/>
        <v>0</v>
      </c>
      <c r="J138" s="85">
        <f t="shared" si="164"/>
        <v>0</v>
      </c>
      <c r="K138" s="85">
        <f t="shared" si="164"/>
        <v>0</v>
      </c>
      <c r="L138" s="85">
        <f t="shared" si="164"/>
        <v>0</v>
      </c>
      <c r="M138" s="85">
        <f t="shared" si="164"/>
        <v>0</v>
      </c>
      <c r="N138" s="85">
        <f t="shared" si="164"/>
        <v>0</v>
      </c>
      <c r="O138" s="85">
        <f t="shared" si="164"/>
        <v>0</v>
      </c>
      <c r="P138" s="85"/>
      <c r="Q138" s="85">
        <f t="shared" si="164"/>
        <v>0</v>
      </c>
      <c r="R138" s="85">
        <f t="shared" si="164"/>
        <v>0</v>
      </c>
      <c r="S138" s="85">
        <f t="shared" si="164"/>
        <v>0</v>
      </c>
      <c r="T138" s="85">
        <f t="shared" si="164"/>
        <v>0</v>
      </c>
      <c r="U138" s="85">
        <f t="shared" si="164"/>
        <v>0</v>
      </c>
      <c r="V138" s="85">
        <f t="shared" si="164"/>
        <v>0</v>
      </c>
      <c r="W138" s="85">
        <f t="shared" si="164"/>
        <v>0</v>
      </c>
      <c r="X138" s="85">
        <f t="shared" si="164"/>
        <v>0</v>
      </c>
      <c r="Y138" s="85">
        <f t="shared" si="164"/>
        <v>0</v>
      </c>
      <c r="Z138" s="85">
        <f t="shared" si="164"/>
        <v>0</v>
      </c>
      <c r="AA138" s="85">
        <f t="shared" si="164"/>
        <v>0</v>
      </c>
      <c r="AB138" s="85">
        <f t="shared" si="164"/>
        <v>0</v>
      </c>
      <c r="AC138" s="85">
        <f t="shared" si="164"/>
        <v>0</v>
      </c>
      <c r="AD138" s="85">
        <f t="shared" si="164"/>
        <v>0</v>
      </c>
      <c r="AE138" s="85">
        <f t="shared" si="164"/>
        <v>0</v>
      </c>
      <c r="AF138" s="85">
        <f t="shared" si="164"/>
        <v>0</v>
      </c>
      <c r="AG138" s="85">
        <f t="shared" si="164"/>
        <v>0</v>
      </c>
      <c r="AH138" s="85">
        <f t="shared" si="164"/>
        <v>0</v>
      </c>
      <c r="AI138" s="85">
        <f t="shared" si="164"/>
        <v>0</v>
      </c>
      <c r="AJ138" s="85">
        <f t="shared" si="164"/>
        <v>0</v>
      </c>
      <c r="AK138" s="85">
        <f t="shared" si="164"/>
        <v>0</v>
      </c>
      <c r="AL138" s="85">
        <f t="shared" si="164"/>
        <v>0</v>
      </c>
      <c r="AM138" s="85">
        <f t="shared" si="164"/>
        <v>0</v>
      </c>
      <c r="AN138" s="85">
        <f t="shared" si="164"/>
        <v>0</v>
      </c>
      <c r="AO138" s="85">
        <f t="shared" si="164"/>
        <v>0</v>
      </c>
      <c r="AP138" s="85">
        <f t="shared" si="164"/>
        <v>0</v>
      </c>
      <c r="AQ138" s="85">
        <f t="shared" si="164"/>
        <v>0</v>
      </c>
      <c r="AR138" s="85">
        <f t="shared" si="164"/>
        <v>0</v>
      </c>
      <c r="AS138" s="85">
        <f t="shared" si="164"/>
        <v>0</v>
      </c>
      <c r="AT138" s="85">
        <f t="shared" si="164"/>
        <v>0</v>
      </c>
      <c r="AU138" s="85">
        <f t="shared" si="164"/>
        <v>0</v>
      </c>
      <c r="AV138" s="85">
        <f t="shared" si="164"/>
        <v>0</v>
      </c>
      <c r="AW138" s="85">
        <f t="shared" si="164"/>
        <v>0</v>
      </c>
      <c r="AX138" s="85">
        <f t="shared" si="164"/>
        <v>0</v>
      </c>
      <c r="AY138" s="85">
        <f t="shared" si="164"/>
        <v>0</v>
      </c>
      <c r="AZ138" s="85">
        <f t="shared" si="164"/>
        <v>0</v>
      </c>
      <c r="BA138" s="85">
        <f t="shared" si="164"/>
        <v>0</v>
      </c>
      <c r="BB138" s="85">
        <f t="shared" si="164"/>
        <v>0</v>
      </c>
      <c r="BC138" s="85">
        <f t="shared" si="164"/>
        <v>0</v>
      </c>
      <c r="BD138" s="85">
        <f>BE138+BF138</f>
        <v>200</v>
      </c>
      <c r="BE138" s="85">
        <f t="shared" ref="BE138:BF138" si="165">BE139+BE141</f>
        <v>100</v>
      </c>
      <c r="BF138" s="85">
        <f t="shared" si="165"/>
        <v>100</v>
      </c>
      <c r="BG138" s="85">
        <f t="shared" si="164"/>
        <v>0</v>
      </c>
      <c r="BH138" s="85">
        <f t="shared" si="164"/>
        <v>0</v>
      </c>
      <c r="BI138" s="85">
        <f t="shared" si="164"/>
        <v>0</v>
      </c>
      <c r="BJ138" s="85">
        <f t="shared" si="164"/>
        <v>0</v>
      </c>
      <c r="BK138" s="85">
        <f t="shared" si="164"/>
        <v>0</v>
      </c>
      <c r="BL138" s="85">
        <f t="shared" si="164"/>
        <v>0</v>
      </c>
      <c r="BM138" s="85">
        <f t="shared" si="164"/>
        <v>0</v>
      </c>
      <c r="BN138" s="85">
        <f t="shared" si="164"/>
        <v>0</v>
      </c>
      <c r="BO138" s="85">
        <f t="shared" si="164"/>
        <v>0</v>
      </c>
      <c r="BP138" s="71" t="s">
        <v>337</v>
      </c>
      <c r="BQ138" s="65"/>
      <c r="BR138" s="65"/>
      <c r="BS138" s="66"/>
      <c r="BT138" s="65"/>
    </row>
    <row r="139" spans="1:72" ht="31.5">
      <c r="A139" s="80"/>
      <c r="B139" s="80"/>
      <c r="C139" s="71" t="s">
        <v>286</v>
      </c>
      <c r="D139" s="85">
        <f>D141</f>
        <v>100</v>
      </c>
      <c r="E139" s="85">
        <v>100</v>
      </c>
      <c r="F139" s="85"/>
      <c r="G139" s="85">
        <f t="shared" ref="G139:BO139" si="166">G141</f>
        <v>0</v>
      </c>
      <c r="H139" s="85">
        <f t="shared" si="166"/>
        <v>0</v>
      </c>
      <c r="I139" s="85">
        <f t="shared" si="166"/>
        <v>0</v>
      </c>
      <c r="J139" s="85">
        <f t="shared" si="166"/>
        <v>0</v>
      </c>
      <c r="K139" s="85">
        <f t="shared" si="166"/>
        <v>0</v>
      </c>
      <c r="L139" s="85">
        <f t="shared" si="166"/>
        <v>0</v>
      </c>
      <c r="M139" s="85">
        <f t="shared" si="166"/>
        <v>0</v>
      </c>
      <c r="N139" s="85">
        <f t="shared" si="166"/>
        <v>0</v>
      </c>
      <c r="O139" s="85">
        <f t="shared" si="166"/>
        <v>0</v>
      </c>
      <c r="P139" s="85"/>
      <c r="Q139" s="85">
        <f t="shared" si="166"/>
        <v>0</v>
      </c>
      <c r="R139" s="85">
        <f t="shared" si="166"/>
        <v>0</v>
      </c>
      <c r="S139" s="85">
        <f t="shared" si="166"/>
        <v>0</v>
      </c>
      <c r="T139" s="85">
        <f t="shared" si="166"/>
        <v>0</v>
      </c>
      <c r="U139" s="85">
        <f t="shared" si="166"/>
        <v>0</v>
      </c>
      <c r="V139" s="85">
        <f t="shared" si="166"/>
        <v>0</v>
      </c>
      <c r="W139" s="85">
        <f t="shared" si="166"/>
        <v>0</v>
      </c>
      <c r="X139" s="85">
        <f t="shared" si="166"/>
        <v>0</v>
      </c>
      <c r="Y139" s="85">
        <f t="shared" si="166"/>
        <v>0</v>
      </c>
      <c r="Z139" s="85">
        <f t="shared" si="166"/>
        <v>0</v>
      </c>
      <c r="AA139" s="85">
        <f t="shared" si="166"/>
        <v>0</v>
      </c>
      <c r="AB139" s="85">
        <f t="shared" si="166"/>
        <v>0</v>
      </c>
      <c r="AC139" s="85">
        <f t="shared" si="166"/>
        <v>0</v>
      </c>
      <c r="AD139" s="85">
        <f t="shared" si="166"/>
        <v>0</v>
      </c>
      <c r="AE139" s="85">
        <f t="shared" si="166"/>
        <v>0</v>
      </c>
      <c r="AF139" s="85">
        <f t="shared" si="166"/>
        <v>0</v>
      </c>
      <c r="AG139" s="85">
        <f t="shared" si="166"/>
        <v>0</v>
      </c>
      <c r="AH139" s="85">
        <f t="shared" si="166"/>
        <v>0</v>
      </c>
      <c r="AI139" s="85">
        <f t="shared" si="166"/>
        <v>0</v>
      </c>
      <c r="AJ139" s="85">
        <f t="shared" si="166"/>
        <v>0</v>
      </c>
      <c r="AK139" s="85">
        <f t="shared" si="166"/>
        <v>0</v>
      </c>
      <c r="AL139" s="85">
        <f t="shared" si="166"/>
        <v>0</v>
      </c>
      <c r="AM139" s="85">
        <f t="shared" si="166"/>
        <v>0</v>
      </c>
      <c r="AN139" s="85">
        <f t="shared" si="166"/>
        <v>0</v>
      </c>
      <c r="AO139" s="85">
        <f t="shared" si="166"/>
        <v>0</v>
      </c>
      <c r="AP139" s="85">
        <f t="shared" si="166"/>
        <v>0</v>
      </c>
      <c r="AQ139" s="85">
        <f t="shared" si="166"/>
        <v>0</v>
      </c>
      <c r="AR139" s="85">
        <f t="shared" si="166"/>
        <v>0</v>
      </c>
      <c r="AS139" s="85">
        <f t="shared" si="166"/>
        <v>0</v>
      </c>
      <c r="AT139" s="85">
        <f t="shared" si="166"/>
        <v>0</v>
      </c>
      <c r="AU139" s="85">
        <f t="shared" si="166"/>
        <v>0</v>
      </c>
      <c r="AV139" s="85">
        <f t="shared" si="166"/>
        <v>0</v>
      </c>
      <c r="AW139" s="85">
        <f t="shared" si="166"/>
        <v>0</v>
      </c>
      <c r="AX139" s="85">
        <f t="shared" si="166"/>
        <v>0</v>
      </c>
      <c r="AY139" s="85">
        <f t="shared" si="166"/>
        <v>0</v>
      </c>
      <c r="AZ139" s="85">
        <f t="shared" si="166"/>
        <v>0</v>
      </c>
      <c r="BA139" s="85">
        <f t="shared" si="166"/>
        <v>0</v>
      </c>
      <c r="BB139" s="85">
        <f t="shared" si="166"/>
        <v>0</v>
      </c>
      <c r="BC139" s="85">
        <f t="shared" si="166"/>
        <v>0</v>
      </c>
      <c r="BD139" s="85">
        <f t="shared" ref="BD139:BD142" si="167">BE139+BF139</f>
        <v>100</v>
      </c>
      <c r="BE139" s="85">
        <v>100</v>
      </c>
      <c r="BF139" s="85"/>
      <c r="BG139" s="85">
        <f t="shared" si="166"/>
        <v>0</v>
      </c>
      <c r="BH139" s="85">
        <f t="shared" si="166"/>
        <v>0</v>
      </c>
      <c r="BI139" s="85">
        <f t="shared" si="166"/>
        <v>0</v>
      </c>
      <c r="BJ139" s="85">
        <f t="shared" si="166"/>
        <v>0</v>
      </c>
      <c r="BK139" s="85">
        <f t="shared" si="166"/>
        <v>0</v>
      </c>
      <c r="BL139" s="85">
        <f t="shared" si="166"/>
        <v>0</v>
      </c>
      <c r="BM139" s="85">
        <f t="shared" si="166"/>
        <v>0</v>
      </c>
      <c r="BN139" s="85">
        <f t="shared" si="166"/>
        <v>0</v>
      </c>
      <c r="BO139" s="85">
        <f t="shared" si="166"/>
        <v>0</v>
      </c>
      <c r="BP139" s="71" t="s">
        <v>337</v>
      </c>
      <c r="BQ139" s="65" t="s">
        <v>241</v>
      </c>
      <c r="BR139" s="65"/>
      <c r="BS139" s="66"/>
      <c r="BT139" s="65" t="s">
        <v>304</v>
      </c>
    </row>
    <row r="140" spans="1:72" ht="31.5">
      <c r="A140" s="80"/>
      <c r="B140" s="80" t="s">
        <v>351</v>
      </c>
      <c r="C140" s="71" t="s">
        <v>286</v>
      </c>
      <c r="D140" s="85">
        <f>D141</f>
        <v>100</v>
      </c>
      <c r="E140" s="85">
        <v>100</v>
      </c>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f t="shared" si="167"/>
        <v>100</v>
      </c>
      <c r="BE140" s="85">
        <v>100</v>
      </c>
      <c r="BF140" s="85"/>
      <c r="BG140" s="85"/>
      <c r="BH140" s="85"/>
      <c r="BI140" s="85"/>
      <c r="BJ140" s="85"/>
      <c r="BK140" s="85"/>
      <c r="BL140" s="85"/>
      <c r="BM140" s="85"/>
      <c r="BN140" s="85"/>
      <c r="BO140" s="85"/>
      <c r="BP140" s="71" t="s">
        <v>337</v>
      </c>
      <c r="BQ140" s="65"/>
      <c r="BR140" s="65"/>
      <c r="BS140" s="66"/>
      <c r="BT140" s="65"/>
    </row>
    <row r="141" spans="1:72" ht="31.5">
      <c r="A141" s="80"/>
      <c r="B141" s="80"/>
      <c r="C141" s="71" t="s">
        <v>350</v>
      </c>
      <c r="D141" s="85">
        <v>100</v>
      </c>
      <c r="E141" s="85"/>
      <c r="F141" s="85">
        <v>100</v>
      </c>
      <c r="G141" s="71"/>
      <c r="H141" s="71"/>
      <c r="I141" s="71"/>
      <c r="J141" s="71"/>
      <c r="K141" s="71"/>
      <c r="L141" s="71"/>
      <c r="M141" s="71"/>
      <c r="N141" s="71"/>
      <c r="O141" s="71"/>
      <c r="P141" s="71"/>
      <c r="Q141" s="71"/>
      <c r="R141" s="71"/>
      <c r="S141" s="71"/>
      <c r="T141" s="85"/>
      <c r="U141" s="85"/>
      <c r="V141" s="85"/>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85">
        <f t="shared" si="167"/>
        <v>100</v>
      </c>
      <c r="BE141" s="85"/>
      <c r="BF141" s="85">
        <v>100</v>
      </c>
      <c r="BG141" s="71"/>
      <c r="BH141" s="71"/>
      <c r="BI141" s="71"/>
      <c r="BJ141" s="71"/>
      <c r="BK141" s="71"/>
      <c r="BL141" s="71"/>
      <c r="BM141" s="71"/>
      <c r="BN141" s="71"/>
      <c r="BO141" s="71"/>
      <c r="BP141" s="71" t="s">
        <v>337</v>
      </c>
      <c r="BQ141" s="65" t="s">
        <v>154</v>
      </c>
      <c r="BR141" s="65"/>
      <c r="BS141" s="66"/>
      <c r="BT141" s="65" t="s">
        <v>303</v>
      </c>
    </row>
    <row r="142" spans="1:72" ht="31.5">
      <c r="A142" s="80"/>
      <c r="B142" s="80" t="s">
        <v>154</v>
      </c>
      <c r="C142" s="73" t="s">
        <v>350</v>
      </c>
      <c r="D142" s="86">
        <v>100</v>
      </c>
      <c r="E142" s="86"/>
      <c r="F142" s="86">
        <v>100</v>
      </c>
      <c r="G142" s="73"/>
      <c r="H142" s="73"/>
      <c r="I142" s="73"/>
      <c r="J142" s="73"/>
      <c r="K142" s="73"/>
      <c r="L142" s="73"/>
      <c r="M142" s="73"/>
      <c r="N142" s="73"/>
      <c r="O142" s="73"/>
      <c r="P142" s="73"/>
      <c r="Q142" s="73"/>
      <c r="R142" s="73"/>
      <c r="S142" s="73"/>
      <c r="T142" s="86"/>
      <c r="U142" s="86"/>
      <c r="V142" s="86"/>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85">
        <f t="shared" si="167"/>
        <v>100</v>
      </c>
      <c r="BE142" s="86"/>
      <c r="BF142" s="86">
        <v>100</v>
      </c>
      <c r="BG142" s="73"/>
      <c r="BH142" s="73"/>
      <c r="BI142" s="73"/>
      <c r="BJ142" s="73"/>
      <c r="BK142" s="73"/>
      <c r="BL142" s="73"/>
      <c r="BM142" s="73"/>
      <c r="BN142" s="73"/>
      <c r="BO142" s="73"/>
      <c r="BP142" s="71" t="s">
        <v>337</v>
      </c>
      <c r="BQ142" s="65" t="s">
        <v>154</v>
      </c>
      <c r="BR142" s="65"/>
      <c r="BS142" s="66"/>
      <c r="BT142" s="65" t="s">
        <v>303</v>
      </c>
    </row>
    <row r="143" spans="1:72" ht="126" hidden="1">
      <c r="A143" s="80">
        <v>4</v>
      </c>
      <c r="B143" s="80" t="s">
        <v>184</v>
      </c>
      <c r="C143" s="71" t="s">
        <v>283</v>
      </c>
      <c r="D143" s="85"/>
      <c r="E143" s="85"/>
      <c r="F143" s="85"/>
      <c r="G143" s="71"/>
      <c r="H143" s="71"/>
      <c r="I143" s="71"/>
      <c r="J143" s="71"/>
      <c r="K143" s="71"/>
      <c r="L143" s="71"/>
      <c r="M143" s="71"/>
      <c r="N143" s="71"/>
      <c r="O143" s="71"/>
      <c r="P143" s="71"/>
      <c r="Q143" s="71"/>
      <c r="R143" s="71"/>
      <c r="S143" s="71"/>
      <c r="T143" s="85"/>
      <c r="U143" s="85"/>
      <c r="V143" s="85"/>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65" t="s">
        <v>248</v>
      </c>
      <c r="BR143" s="65"/>
      <c r="BS143" s="66"/>
      <c r="BT143" s="65" t="s">
        <v>302</v>
      </c>
    </row>
    <row r="144" spans="1:72" ht="47.25">
      <c r="A144" s="70" t="s">
        <v>94</v>
      </c>
      <c r="B144" s="70" t="s">
        <v>289</v>
      </c>
      <c r="C144" s="77" t="s">
        <v>288</v>
      </c>
      <c r="D144" s="87"/>
      <c r="E144" s="87"/>
      <c r="F144" s="87"/>
      <c r="G144" s="77"/>
      <c r="H144" s="77"/>
      <c r="I144" s="77"/>
      <c r="J144" s="77"/>
      <c r="K144" s="77"/>
      <c r="L144" s="77"/>
      <c r="M144" s="77"/>
      <c r="N144" s="77"/>
      <c r="O144" s="77"/>
      <c r="P144" s="77"/>
      <c r="Q144" s="77"/>
      <c r="R144" s="77"/>
      <c r="S144" s="77"/>
      <c r="T144" s="87"/>
      <c r="U144" s="87"/>
      <c r="V144" s="8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c r="BG144" s="77"/>
      <c r="BH144" s="77"/>
      <c r="BI144" s="77"/>
      <c r="BJ144" s="77"/>
      <c r="BK144" s="77"/>
      <c r="BL144" s="77"/>
      <c r="BM144" s="77"/>
      <c r="BN144" s="77"/>
      <c r="BO144" s="77"/>
      <c r="BP144" s="77"/>
      <c r="BQ144" s="65" t="s">
        <v>262</v>
      </c>
      <c r="BR144" s="65"/>
      <c r="BS144" s="66"/>
      <c r="BT144" s="65"/>
    </row>
    <row r="145" spans="1:72" ht="47.25">
      <c r="A145" s="70" t="s">
        <v>96</v>
      </c>
      <c r="B145" s="70" t="s">
        <v>207</v>
      </c>
      <c r="C145" s="77" t="s">
        <v>290</v>
      </c>
      <c r="D145" s="87">
        <f>D146+D148+D150+D151</f>
        <v>285</v>
      </c>
      <c r="E145" s="87">
        <f t="shared" ref="E145:BO145" si="168">E146+E148+E150+E151</f>
        <v>0</v>
      </c>
      <c r="F145" s="87">
        <f t="shared" si="168"/>
        <v>285</v>
      </c>
      <c r="G145" s="87">
        <f t="shared" si="168"/>
        <v>0</v>
      </c>
      <c r="H145" s="87">
        <f t="shared" si="168"/>
        <v>0</v>
      </c>
      <c r="I145" s="87">
        <f t="shared" si="168"/>
        <v>0</v>
      </c>
      <c r="J145" s="87">
        <f t="shared" si="168"/>
        <v>0</v>
      </c>
      <c r="K145" s="87">
        <f t="shared" si="168"/>
        <v>0</v>
      </c>
      <c r="L145" s="87">
        <f t="shared" si="168"/>
        <v>0</v>
      </c>
      <c r="M145" s="87">
        <f t="shared" si="168"/>
        <v>0</v>
      </c>
      <c r="N145" s="87">
        <f t="shared" si="168"/>
        <v>0</v>
      </c>
      <c r="O145" s="87">
        <f t="shared" si="168"/>
        <v>0</v>
      </c>
      <c r="P145" s="87">
        <f t="shared" si="168"/>
        <v>0</v>
      </c>
      <c r="Q145" s="87">
        <f t="shared" si="168"/>
        <v>0</v>
      </c>
      <c r="R145" s="87">
        <f t="shared" si="168"/>
        <v>0</v>
      </c>
      <c r="S145" s="87">
        <f t="shared" si="168"/>
        <v>0</v>
      </c>
      <c r="T145" s="87">
        <f t="shared" si="168"/>
        <v>0</v>
      </c>
      <c r="U145" s="87">
        <f t="shared" si="168"/>
        <v>0</v>
      </c>
      <c r="V145" s="87">
        <f t="shared" si="168"/>
        <v>0</v>
      </c>
      <c r="W145" s="87">
        <f t="shared" si="168"/>
        <v>0</v>
      </c>
      <c r="X145" s="87">
        <f t="shared" si="168"/>
        <v>0</v>
      </c>
      <c r="Y145" s="87">
        <f t="shared" si="168"/>
        <v>0</v>
      </c>
      <c r="Z145" s="87">
        <f t="shared" si="168"/>
        <v>0</v>
      </c>
      <c r="AA145" s="87">
        <f t="shared" si="168"/>
        <v>0</v>
      </c>
      <c r="AB145" s="87">
        <f t="shared" si="168"/>
        <v>0</v>
      </c>
      <c r="AC145" s="87">
        <f t="shared" si="168"/>
        <v>0</v>
      </c>
      <c r="AD145" s="87">
        <f t="shared" si="168"/>
        <v>0</v>
      </c>
      <c r="AE145" s="87">
        <f t="shared" si="168"/>
        <v>0</v>
      </c>
      <c r="AF145" s="87">
        <f t="shared" si="168"/>
        <v>0</v>
      </c>
      <c r="AG145" s="87">
        <f t="shared" si="168"/>
        <v>0</v>
      </c>
      <c r="AH145" s="87">
        <f t="shared" si="168"/>
        <v>0</v>
      </c>
      <c r="AI145" s="87">
        <f t="shared" si="168"/>
        <v>0</v>
      </c>
      <c r="AJ145" s="87">
        <f t="shared" si="168"/>
        <v>0</v>
      </c>
      <c r="AK145" s="87">
        <f t="shared" si="168"/>
        <v>0</v>
      </c>
      <c r="AL145" s="87">
        <f t="shared" si="168"/>
        <v>0</v>
      </c>
      <c r="AM145" s="87">
        <f t="shared" si="168"/>
        <v>0</v>
      </c>
      <c r="AN145" s="87">
        <f t="shared" si="168"/>
        <v>0</v>
      </c>
      <c r="AO145" s="87">
        <f t="shared" si="168"/>
        <v>0</v>
      </c>
      <c r="AP145" s="87">
        <f t="shared" si="168"/>
        <v>0</v>
      </c>
      <c r="AQ145" s="87">
        <f t="shared" si="168"/>
        <v>0</v>
      </c>
      <c r="AR145" s="87">
        <f t="shared" si="168"/>
        <v>0</v>
      </c>
      <c r="AS145" s="87">
        <f t="shared" si="168"/>
        <v>0</v>
      </c>
      <c r="AT145" s="87">
        <f t="shared" si="168"/>
        <v>0</v>
      </c>
      <c r="AU145" s="87">
        <f t="shared" si="168"/>
        <v>0</v>
      </c>
      <c r="AV145" s="87">
        <f t="shared" si="168"/>
        <v>0</v>
      </c>
      <c r="AW145" s="87">
        <f t="shared" si="168"/>
        <v>0</v>
      </c>
      <c r="AX145" s="87">
        <f t="shared" si="168"/>
        <v>0</v>
      </c>
      <c r="AY145" s="87">
        <f t="shared" si="168"/>
        <v>0</v>
      </c>
      <c r="AZ145" s="87">
        <f t="shared" si="168"/>
        <v>0</v>
      </c>
      <c r="BA145" s="87">
        <f t="shared" si="168"/>
        <v>0</v>
      </c>
      <c r="BB145" s="87">
        <f t="shared" si="168"/>
        <v>0</v>
      </c>
      <c r="BC145" s="87">
        <f t="shared" si="168"/>
        <v>0</v>
      </c>
      <c r="BD145" s="87">
        <f t="shared" si="168"/>
        <v>0</v>
      </c>
      <c r="BE145" s="87">
        <f t="shared" si="168"/>
        <v>0</v>
      </c>
      <c r="BF145" s="87">
        <f t="shared" si="168"/>
        <v>0</v>
      </c>
      <c r="BG145" s="87">
        <f t="shared" si="168"/>
        <v>0</v>
      </c>
      <c r="BH145" s="87">
        <f t="shared" si="168"/>
        <v>0</v>
      </c>
      <c r="BI145" s="87">
        <f t="shared" si="168"/>
        <v>0</v>
      </c>
      <c r="BJ145" s="87">
        <f t="shared" si="168"/>
        <v>0</v>
      </c>
      <c r="BK145" s="87">
        <f t="shared" si="168"/>
        <v>0</v>
      </c>
      <c r="BL145" s="87">
        <f t="shared" si="168"/>
        <v>285</v>
      </c>
      <c r="BM145" s="87">
        <f t="shared" si="168"/>
        <v>0</v>
      </c>
      <c r="BN145" s="87">
        <f t="shared" si="168"/>
        <v>285</v>
      </c>
      <c r="BO145" s="87">
        <f t="shared" si="168"/>
        <v>0</v>
      </c>
      <c r="BP145" s="77"/>
      <c r="BQ145" s="65"/>
      <c r="BR145" s="65"/>
      <c r="BS145" s="66"/>
      <c r="BT145" s="65"/>
    </row>
    <row r="146" spans="1:72" ht="75">
      <c r="A146" s="80">
        <v>1</v>
      </c>
      <c r="B146" s="80" t="s">
        <v>127</v>
      </c>
      <c r="C146" s="71" t="s">
        <v>291</v>
      </c>
      <c r="D146" s="85">
        <f>D147</f>
        <v>130</v>
      </c>
      <c r="E146" s="85">
        <f t="shared" ref="E146:BO146" si="169">E147</f>
        <v>0</v>
      </c>
      <c r="F146" s="85">
        <f t="shared" si="169"/>
        <v>130</v>
      </c>
      <c r="G146" s="85">
        <f t="shared" si="169"/>
        <v>0</v>
      </c>
      <c r="H146" s="85">
        <f t="shared" si="169"/>
        <v>0</v>
      </c>
      <c r="I146" s="85">
        <f t="shared" si="169"/>
        <v>0</v>
      </c>
      <c r="J146" s="85">
        <f t="shared" si="169"/>
        <v>0</v>
      </c>
      <c r="K146" s="85">
        <f t="shared" si="169"/>
        <v>0</v>
      </c>
      <c r="L146" s="85">
        <f t="shared" si="169"/>
        <v>0</v>
      </c>
      <c r="M146" s="85">
        <f t="shared" si="169"/>
        <v>0</v>
      </c>
      <c r="N146" s="85">
        <f t="shared" si="169"/>
        <v>0</v>
      </c>
      <c r="O146" s="85">
        <f t="shared" si="169"/>
        <v>0</v>
      </c>
      <c r="P146" s="85">
        <f t="shared" si="169"/>
        <v>0</v>
      </c>
      <c r="Q146" s="85">
        <f t="shared" si="169"/>
        <v>0</v>
      </c>
      <c r="R146" s="85">
        <f t="shared" si="169"/>
        <v>0</v>
      </c>
      <c r="S146" s="85">
        <f t="shared" si="169"/>
        <v>0</v>
      </c>
      <c r="T146" s="85">
        <f t="shared" si="169"/>
        <v>0</v>
      </c>
      <c r="U146" s="85">
        <f t="shared" si="169"/>
        <v>0</v>
      </c>
      <c r="V146" s="85">
        <f t="shared" si="169"/>
        <v>0</v>
      </c>
      <c r="W146" s="85">
        <f t="shared" si="169"/>
        <v>0</v>
      </c>
      <c r="X146" s="85">
        <f t="shared" si="169"/>
        <v>0</v>
      </c>
      <c r="Y146" s="85">
        <f t="shared" si="169"/>
        <v>0</v>
      </c>
      <c r="Z146" s="85">
        <f t="shared" si="169"/>
        <v>0</v>
      </c>
      <c r="AA146" s="85">
        <f t="shared" si="169"/>
        <v>0</v>
      </c>
      <c r="AB146" s="85">
        <f t="shared" si="169"/>
        <v>0</v>
      </c>
      <c r="AC146" s="85">
        <f t="shared" si="169"/>
        <v>0</v>
      </c>
      <c r="AD146" s="85">
        <f t="shared" si="169"/>
        <v>0</v>
      </c>
      <c r="AE146" s="85">
        <f t="shared" si="169"/>
        <v>0</v>
      </c>
      <c r="AF146" s="85">
        <f t="shared" si="169"/>
        <v>0</v>
      </c>
      <c r="AG146" s="85">
        <f t="shared" si="169"/>
        <v>0</v>
      </c>
      <c r="AH146" s="85">
        <f t="shared" si="169"/>
        <v>0</v>
      </c>
      <c r="AI146" s="85">
        <f t="shared" si="169"/>
        <v>0</v>
      </c>
      <c r="AJ146" s="85">
        <f t="shared" si="169"/>
        <v>0</v>
      </c>
      <c r="AK146" s="85">
        <f t="shared" si="169"/>
        <v>0</v>
      </c>
      <c r="AL146" s="85">
        <f t="shared" si="169"/>
        <v>0</v>
      </c>
      <c r="AM146" s="85">
        <f t="shared" si="169"/>
        <v>0</v>
      </c>
      <c r="AN146" s="85">
        <f t="shared" si="169"/>
        <v>0</v>
      </c>
      <c r="AO146" s="85">
        <f t="shared" si="169"/>
        <v>0</v>
      </c>
      <c r="AP146" s="85">
        <f t="shared" si="169"/>
        <v>0</v>
      </c>
      <c r="AQ146" s="85">
        <f t="shared" si="169"/>
        <v>0</v>
      </c>
      <c r="AR146" s="85">
        <f t="shared" si="169"/>
        <v>0</v>
      </c>
      <c r="AS146" s="85">
        <f t="shared" si="169"/>
        <v>0</v>
      </c>
      <c r="AT146" s="85">
        <f t="shared" si="169"/>
        <v>0</v>
      </c>
      <c r="AU146" s="85">
        <f t="shared" si="169"/>
        <v>0</v>
      </c>
      <c r="AV146" s="85">
        <f t="shared" si="169"/>
        <v>0</v>
      </c>
      <c r="AW146" s="85">
        <f t="shared" si="169"/>
        <v>0</v>
      </c>
      <c r="AX146" s="85">
        <f t="shared" si="169"/>
        <v>0</v>
      </c>
      <c r="AY146" s="85">
        <f t="shared" si="169"/>
        <v>0</v>
      </c>
      <c r="AZ146" s="85">
        <f t="shared" si="169"/>
        <v>0</v>
      </c>
      <c r="BA146" s="85">
        <f t="shared" si="169"/>
        <v>0</v>
      </c>
      <c r="BB146" s="85">
        <f t="shared" si="169"/>
        <v>0</v>
      </c>
      <c r="BC146" s="85">
        <f t="shared" si="169"/>
        <v>0</v>
      </c>
      <c r="BD146" s="85">
        <f t="shared" si="169"/>
        <v>0</v>
      </c>
      <c r="BE146" s="85">
        <f t="shared" si="169"/>
        <v>0</v>
      </c>
      <c r="BF146" s="85">
        <f t="shared" si="169"/>
        <v>0</v>
      </c>
      <c r="BG146" s="85">
        <f t="shared" si="169"/>
        <v>0</v>
      </c>
      <c r="BH146" s="85">
        <f t="shared" si="169"/>
        <v>0</v>
      </c>
      <c r="BI146" s="85">
        <f t="shared" si="169"/>
        <v>0</v>
      </c>
      <c r="BJ146" s="85">
        <f t="shared" si="169"/>
        <v>0</v>
      </c>
      <c r="BK146" s="85">
        <f t="shared" si="169"/>
        <v>0</v>
      </c>
      <c r="BL146" s="85">
        <f t="shared" si="169"/>
        <v>130</v>
      </c>
      <c r="BM146" s="85">
        <f t="shared" si="169"/>
        <v>0</v>
      </c>
      <c r="BN146" s="85">
        <f t="shared" si="169"/>
        <v>130</v>
      </c>
      <c r="BO146" s="85">
        <f t="shared" si="169"/>
        <v>0</v>
      </c>
      <c r="BP146" s="71" t="s">
        <v>337</v>
      </c>
      <c r="BQ146" s="65" t="s">
        <v>154</v>
      </c>
      <c r="BR146" s="65" t="s">
        <v>295</v>
      </c>
      <c r="BS146" s="66"/>
      <c r="BT146" s="65" t="s">
        <v>300</v>
      </c>
    </row>
    <row r="147" spans="1:72" ht="31.5">
      <c r="A147" s="80"/>
      <c r="B147" s="80" t="s">
        <v>154</v>
      </c>
      <c r="C147" s="71" t="s">
        <v>357</v>
      </c>
      <c r="D147" s="85">
        <v>130</v>
      </c>
      <c r="E147" s="85"/>
      <c r="F147" s="85">
        <v>130</v>
      </c>
      <c r="G147" s="71"/>
      <c r="H147" s="71"/>
      <c r="I147" s="71"/>
      <c r="J147" s="71"/>
      <c r="K147" s="71"/>
      <c r="L147" s="71"/>
      <c r="M147" s="71"/>
      <c r="N147" s="71"/>
      <c r="O147" s="71"/>
      <c r="P147" s="71"/>
      <c r="Q147" s="71"/>
      <c r="R147" s="71"/>
      <c r="S147" s="71"/>
      <c r="T147" s="85"/>
      <c r="U147" s="85"/>
      <c r="V147" s="85"/>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v>130</v>
      </c>
      <c r="BM147" s="71"/>
      <c r="BN147" s="71">
        <v>130</v>
      </c>
      <c r="BO147" s="71"/>
      <c r="BP147" s="71" t="s">
        <v>337</v>
      </c>
      <c r="BQ147" s="65"/>
      <c r="BR147" s="65"/>
      <c r="BS147" s="66"/>
      <c r="BT147" s="65"/>
    </row>
    <row r="148" spans="1:72" ht="78.75">
      <c r="A148" s="80">
        <v>2</v>
      </c>
      <c r="B148" s="80" t="s">
        <v>133</v>
      </c>
      <c r="C148" s="71" t="s">
        <v>292</v>
      </c>
      <c r="D148" s="85">
        <f>D149</f>
        <v>80</v>
      </c>
      <c r="E148" s="85">
        <f t="shared" ref="E148:BO148" si="170">E149</f>
        <v>0</v>
      </c>
      <c r="F148" s="85">
        <f t="shared" si="170"/>
        <v>80</v>
      </c>
      <c r="G148" s="85">
        <f t="shared" si="170"/>
        <v>0</v>
      </c>
      <c r="H148" s="85">
        <f t="shared" si="170"/>
        <v>0</v>
      </c>
      <c r="I148" s="85">
        <f t="shared" si="170"/>
        <v>0</v>
      </c>
      <c r="J148" s="85">
        <f t="shared" si="170"/>
        <v>0</v>
      </c>
      <c r="K148" s="85">
        <f t="shared" si="170"/>
        <v>0</v>
      </c>
      <c r="L148" s="85">
        <f t="shared" si="170"/>
        <v>0</v>
      </c>
      <c r="M148" s="85">
        <f t="shared" si="170"/>
        <v>0</v>
      </c>
      <c r="N148" s="85">
        <f t="shared" si="170"/>
        <v>0</v>
      </c>
      <c r="O148" s="85">
        <f t="shared" si="170"/>
        <v>0</v>
      </c>
      <c r="P148" s="85">
        <f t="shared" si="170"/>
        <v>0</v>
      </c>
      <c r="Q148" s="85">
        <f t="shared" si="170"/>
        <v>0</v>
      </c>
      <c r="R148" s="85">
        <f t="shared" si="170"/>
        <v>0</v>
      </c>
      <c r="S148" s="85">
        <f t="shared" si="170"/>
        <v>0</v>
      </c>
      <c r="T148" s="85">
        <f t="shared" si="170"/>
        <v>0</v>
      </c>
      <c r="U148" s="85">
        <f t="shared" si="170"/>
        <v>0</v>
      </c>
      <c r="V148" s="85">
        <f t="shared" si="170"/>
        <v>0</v>
      </c>
      <c r="W148" s="85">
        <f t="shared" si="170"/>
        <v>0</v>
      </c>
      <c r="X148" s="85">
        <f t="shared" si="170"/>
        <v>0</v>
      </c>
      <c r="Y148" s="85">
        <f t="shared" si="170"/>
        <v>0</v>
      </c>
      <c r="Z148" s="85">
        <f t="shared" si="170"/>
        <v>0</v>
      </c>
      <c r="AA148" s="85">
        <f t="shared" si="170"/>
        <v>0</v>
      </c>
      <c r="AB148" s="85">
        <f t="shared" si="170"/>
        <v>0</v>
      </c>
      <c r="AC148" s="85">
        <f t="shared" si="170"/>
        <v>0</v>
      </c>
      <c r="AD148" s="85">
        <f t="shared" si="170"/>
        <v>0</v>
      </c>
      <c r="AE148" s="85">
        <f t="shared" si="170"/>
        <v>0</v>
      </c>
      <c r="AF148" s="85">
        <f t="shared" si="170"/>
        <v>0</v>
      </c>
      <c r="AG148" s="85">
        <f t="shared" si="170"/>
        <v>0</v>
      </c>
      <c r="AH148" s="85">
        <f t="shared" si="170"/>
        <v>0</v>
      </c>
      <c r="AI148" s="85">
        <f t="shared" si="170"/>
        <v>0</v>
      </c>
      <c r="AJ148" s="85">
        <f t="shared" si="170"/>
        <v>0</v>
      </c>
      <c r="AK148" s="85">
        <f t="shared" si="170"/>
        <v>0</v>
      </c>
      <c r="AL148" s="85">
        <f t="shared" si="170"/>
        <v>0</v>
      </c>
      <c r="AM148" s="85">
        <f t="shared" si="170"/>
        <v>0</v>
      </c>
      <c r="AN148" s="85">
        <f t="shared" si="170"/>
        <v>0</v>
      </c>
      <c r="AO148" s="85">
        <f t="shared" si="170"/>
        <v>0</v>
      </c>
      <c r="AP148" s="85">
        <f t="shared" si="170"/>
        <v>0</v>
      </c>
      <c r="AQ148" s="85">
        <f t="shared" si="170"/>
        <v>0</v>
      </c>
      <c r="AR148" s="85">
        <f t="shared" si="170"/>
        <v>0</v>
      </c>
      <c r="AS148" s="85">
        <f t="shared" si="170"/>
        <v>0</v>
      </c>
      <c r="AT148" s="85">
        <f t="shared" si="170"/>
        <v>0</v>
      </c>
      <c r="AU148" s="85">
        <f t="shared" si="170"/>
        <v>0</v>
      </c>
      <c r="AV148" s="85">
        <f t="shared" si="170"/>
        <v>0</v>
      </c>
      <c r="AW148" s="85">
        <f t="shared" si="170"/>
        <v>0</v>
      </c>
      <c r="AX148" s="85">
        <f t="shared" si="170"/>
        <v>0</v>
      </c>
      <c r="AY148" s="85">
        <f t="shared" si="170"/>
        <v>0</v>
      </c>
      <c r="AZ148" s="85">
        <f t="shared" si="170"/>
        <v>0</v>
      </c>
      <c r="BA148" s="85">
        <f t="shared" si="170"/>
        <v>0</v>
      </c>
      <c r="BB148" s="85">
        <f t="shared" si="170"/>
        <v>0</v>
      </c>
      <c r="BC148" s="85">
        <f t="shared" si="170"/>
        <v>0</v>
      </c>
      <c r="BD148" s="85">
        <f t="shared" si="170"/>
        <v>0</v>
      </c>
      <c r="BE148" s="85">
        <f t="shared" si="170"/>
        <v>0</v>
      </c>
      <c r="BF148" s="85">
        <f t="shared" si="170"/>
        <v>0</v>
      </c>
      <c r="BG148" s="85">
        <f t="shared" si="170"/>
        <v>0</v>
      </c>
      <c r="BH148" s="85">
        <f t="shared" si="170"/>
        <v>0</v>
      </c>
      <c r="BI148" s="85">
        <f t="shared" si="170"/>
        <v>0</v>
      </c>
      <c r="BJ148" s="85">
        <f t="shared" si="170"/>
        <v>0</v>
      </c>
      <c r="BK148" s="85">
        <f t="shared" si="170"/>
        <v>0</v>
      </c>
      <c r="BL148" s="85">
        <f t="shared" si="170"/>
        <v>80</v>
      </c>
      <c r="BM148" s="85">
        <f t="shared" si="170"/>
        <v>0</v>
      </c>
      <c r="BN148" s="85">
        <f t="shared" si="170"/>
        <v>80</v>
      </c>
      <c r="BO148" s="85">
        <f t="shared" si="170"/>
        <v>0</v>
      </c>
      <c r="BP148" s="71" t="s">
        <v>337</v>
      </c>
      <c r="BQ148" s="65" t="s">
        <v>154</v>
      </c>
      <c r="BR148" s="65" t="s">
        <v>296</v>
      </c>
      <c r="BS148" s="66"/>
      <c r="BT148" s="65" t="s">
        <v>300</v>
      </c>
    </row>
    <row r="149" spans="1:72" ht="30">
      <c r="A149" s="80"/>
      <c r="B149" s="80" t="s">
        <v>154</v>
      </c>
      <c r="C149" s="71" t="s">
        <v>358</v>
      </c>
      <c r="D149" s="85">
        <v>80</v>
      </c>
      <c r="E149" s="85"/>
      <c r="F149" s="85">
        <v>80</v>
      </c>
      <c r="G149" s="71"/>
      <c r="H149" s="71"/>
      <c r="I149" s="71"/>
      <c r="J149" s="71"/>
      <c r="K149" s="71"/>
      <c r="L149" s="71"/>
      <c r="M149" s="71"/>
      <c r="N149" s="71"/>
      <c r="O149" s="71"/>
      <c r="P149" s="71"/>
      <c r="Q149" s="71"/>
      <c r="R149" s="71"/>
      <c r="S149" s="71"/>
      <c r="T149" s="85"/>
      <c r="U149" s="85"/>
      <c r="V149" s="85"/>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f>BM149+BN149+BO149</f>
        <v>80</v>
      </c>
      <c r="BM149" s="71"/>
      <c r="BN149" s="71">
        <v>80</v>
      </c>
      <c r="BO149" s="71"/>
      <c r="BP149" s="71"/>
      <c r="BQ149" s="65"/>
      <c r="BR149" s="65"/>
      <c r="BS149" s="66"/>
      <c r="BT149" s="65"/>
    </row>
    <row r="150" spans="1:72" ht="126">
      <c r="A150" s="80">
        <v>3</v>
      </c>
      <c r="B150" s="80" t="s">
        <v>143</v>
      </c>
      <c r="C150" s="71" t="s">
        <v>293</v>
      </c>
      <c r="D150" s="85">
        <f>F150</f>
        <v>75</v>
      </c>
      <c r="E150" s="85"/>
      <c r="F150" s="85">
        <v>75</v>
      </c>
      <c r="G150" s="71"/>
      <c r="H150" s="71"/>
      <c r="I150" s="71"/>
      <c r="J150" s="71"/>
      <c r="K150" s="71"/>
      <c r="L150" s="71"/>
      <c r="M150" s="71"/>
      <c r="N150" s="71"/>
      <c r="O150" s="71"/>
      <c r="P150" s="71"/>
      <c r="Q150" s="71"/>
      <c r="R150" s="71"/>
      <c r="S150" s="71"/>
      <c r="T150" s="85"/>
      <c r="U150" s="85"/>
      <c r="V150" s="85"/>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f>BM150+BN150+BO150</f>
        <v>75</v>
      </c>
      <c r="BM150" s="71"/>
      <c r="BN150" s="71">
        <v>75</v>
      </c>
      <c r="BO150" s="71"/>
      <c r="BP150" s="71" t="s">
        <v>337</v>
      </c>
      <c r="BQ150" s="65" t="s">
        <v>154</v>
      </c>
      <c r="BR150" s="65"/>
      <c r="BS150" s="66"/>
      <c r="BT150" s="65" t="s">
        <v>300</v>
      </c>
    </row>
    <row r="151" spans="1:72" ht="135" hidden="1" customHeight="1">
      <c r="A151" s="80">
        <v>4</v>
      </c>
      <c r="B151" s="80" t="s">
        <v>184</v>
      </c>
      <c r="C151" s="71" t="s">
        <v>294</v>
      </c>
      <c r="D151" s="85">
        <f>E151+F151+G151</f>
        <v>0</v>
      </c>
      <c r="E151" s="85"/>
      <c r="F151" s="85"/>
      <c r="G151" s="71"/>
      <c r="H151" s="71"/>
      <c r="I151" s="71"/>
      <c r="J151" s="71"/>
      <c r="K151" s="71"/>
      <c r="L151" s="71"/>
      <c r="M151" s="71"/>
      <c r="N151" s="71"/>
      <c r="O151" s="71"/>
      <c r="P151" s="71"/>
      <c r="Q151" s="71"/>
      <c r="R151" s="71"/>
      <c r="S151" s="71"/>
      <c r="T151" s="85"/>
      <c r="U151" s="85"/>
      <c r="V151" s="85"/>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f>BM151+BN151+BO151</f>
        <v>0</v>
      </c>
      <c r="BM151" s="71"/>
      <c r="BN151" s="85"/>
      <c r="BO151" s="71"/>
      <c r="BP151" s="71"/>
      <c r="BQ151" s="65" t="s">
        <v>154</v>
      </c>
      <c r="BR151" s="65"/>
      <c r="BS151" s="66"/>
      <c r="BT151" s="65" t="s">
        <v>301</v>
      </c>
    </row>
  </sheetData>
  <mergeCells count="31">
    <mergeCell ref="BT9:BT11"/>
    <mergeCell ref="BP9:BP11"/>
    <mergeCell ref="BQ9:BQ11"/>
    <mergeCell ref="BR9:BR11"/>
    <mergeCell ref="AZ10:BC10"/>
    <mergeCell ref="BD10:BG10"/>
    <mergeCell ref="BH10:BK10"/>
    <mergeCell ref="BL10:BO10"/>
    <mergeCell ref="H9:AU9"/>
    <mergeCell ref="AV9:BO9"/>
    <mergeCell ref="D10:D11"/>
    <mergeCell ref="E10:G10"/>
    <mergeCell ref="H10:K10"/>
    <mergeCell ref="L10:O10"/>
    <mergeCell ref="P10:S10"/>
    <mergeCell ref="T10:W10"/>
    <mergeCell ref="X10:AA10"/>
    <mergeCell ref="AB10:AE10"/>
    <mergeCell ref="AF10:AI10"/>
    <mergeCell ref="AJ10:AM10"/>
    <mergeCell ref="AN10:AQ10"/>
    <mergeCell ref="AR10:AU10"/>
    <mergeCell ref="AV10:AY10"/>
    <mergeCell ref="B13:C13"/>
    <mergeCell ref="A1:B1"/>
    <mergeCell ref="A2:B2"/>
    <mergeCell ref="A9:A11"/>
    <mergeCell ref="B9:B11"/>
    <mergeCell ref="C9:C11"/>
    <mergeCell ref="A3:D3"/>
    <mergeCell ref="D9:G9"/>
  </mergeCells>
  <phoneticPr fontId="197" type="noConversion"/>
  <pageMargins left="0.7" right="0.2" top="0.5" bottom="0.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T149"/>
  <sheetViews>
    <sheetView tabSelected="1" zoomScale="77" zoomScaleNormal="77" workbookViewId="0">
      <pane xSplit="11" ySplit="12" topLeftCell="L23" activePane="bottomRight" state="frozen"/>
      <selection pane="topRight" activeCell="L1" sqref="L1"/>
      <selection pane="bottomLeft" activeCell="A13" sqref="A13"/>
      <selection pane="bottomRight" activeCell="C46" sqref="C46"/>
    </sheetView>
  </sheetViews>
  <sheetFormatPr defaultColWidth="8.85546875" defaultRowHeight="15"/>
  <cols>
    <col min="1" max="1" width="3.28515625" style="61" customWidth="1"/>
    <col min="2" max="2" width="21" style="60" customWidth="1"/>
    <col min="3" max="3" width="51.5703125" style="60" customWidth="1"/>
    <col min="4" max="4" width="8.140625" style="90" customWidth="1"/>
    <col min="5" max="5" width="7.28515625" style="90" customWidth="1"/>
    <col min="6" max="7" width="5.42578125" style="90" customWidth="1"/>
    <col min="8" max="8" width="6" style="90" hidden="1" customWidth="1"/>
    <col min="9" max="11" width="5.42578125" style="90" hidden="1" customWidth="1"/>
    <col min="12" max="12" width="6.28515625" style="90" customWidth="1"/>
    <col min="13" max="13" width="5.42578125" style="90" customWidth="1"/>
    <col min="14" max="15" width="5.42578125" style="90" hidden="1" customWidth="1"/>
    <col min="16" max="16" width="5.42578125" style="90" customWidth="1"/>
    <col min="17" max="17" width="7.28515625" style="90" customWidth="1"/>
    <col min="18" max="18" width="5.42578125" style="90" customWidth="1"/>
    <col min="19" max="19" width="5.42578125" style="90" hidden="1" customWidth="1"/>
    <col min="20" max="21" width="5.42578125" style="90" customWidth="1"/>
    <col min="22" max="22" width="5.42578125" style="90" hidden="1" customWidth="1"/>
    <col min="23" max="24" width="5.42578125" style="90" customWidth="1"/>
    <col min="25" max="25" width="5.42578125" style="90" hidden="1" customWidth="1"/>
    <col min="26" max="26" width="5.42578125" style="90" customWidth="1"/>
    <col min="27" max="31" width="5.42578125" style="90" hidden="1" customWidth="1"/>
    <col min="32" max="32" width="5.42578125" style="90" customWidth="1"/>
    <col min="33" max="33" width="5.42578125" style="90" hidden="1" customWidth="1"/>
    <col min="34" max="47" width="5.42578125" style="90" customWidth="1"/>
    <col min="48" max="51" width="5.42578125" style="90" hidden="1" customWidth="1"/>
    <col min="52" max="52" width="6.5703125" style="90" customWidth="1"/>
    <col min="53" max="56" width="5.42578125" style="90" customWidth="1"/>
    <col min="57" max="57" width="5.42578125" style="90" hidden="1" customWidth="1"/>
    <col min="58" max="59" width="5.42578125" style="90" customWidth="1"/>
    <col min="60" max="63" width="5.42578125" style="90" hidden="1" customWidth="1"/>
    <col min="64" max="64" width="5.42578125" style="90" customWidth="1"/>
    <col min="65" max="65" width="5.42578125" style="90" hidden="1" customWidth="1"/>
    <col min="66" max="66" width="5.42578125" style="90" customWidth="1"/>
    <col min="67" max="67" width="5.42578125" style="90" hidden="1" customWidth="1"/>
    <col min="68" max="68" width="17.28515625" style="60" customWidth="1"/>
    <col min="69" max="70" width="11.85546875" style="60" hidden="1" customWidth="1"/>
    <col min="71" max="71" width="11.85546875" style="61" hidden="1" customWidth="1"/>
    <col min="72" max="72" width="11.85546875" style="60" hidden="1" customWidth="1"/>
    <col min="73" max="73" width="11.85546875" style="61" customWidth="1"/>
    <col min="74" max="16384" width="8.85546875" style="61"/>
  </cols>
  <sheetData>
    <row r="1" spans="1:72">
      <c r="A1" s="147"/>
      <c r="B1" s="147"/>
      <c r="C1" s="59"/>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59"/>
    </row>
    <row r="2" spans="1:72">
      <c r="A2" s="147" t="s">
        <v>33</v>
      </c>
      <c r="B2" s="147"/>
      <c r="C2" s="59"/>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59"/>
    </row>
    <row r="3" spans="1:72" ht="63" customHeight="1">
      <c r="A3" s="151" t="s">
        <v>53</v>
      </c>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79"/>
      <c r="BR3" s="79"/>
      <c r="BS3" s="79"/>
      <c r="BT3" s="79"/>
    </row>
    <row r="6" spans="1:72" hidden="1">
      <c r="E6" s="90">
        <f>E7-E11</f>
        <v>0.16801300000042829</v>
      </c>
      <c r="F6" s="90">
        <f t="shared" ref="F6:G6" si="0">F7-F11</f>
        <v>0</v>
      </c>
      <c r="G6" s="90">
        <f t="shared" si="0"/>
        <v>0</v>
      </c>
    </row>
    <row r="7" spans="1:72" hidden="1">
      <c r="E7" s="90">
        <v>4960.1680130000004</v>
      </c>
      <c r="F7" s="90">
        <v>962</v>
      </c>
      <c r="G7" s="90">
        <v>161</v>
      </c>
    </row>
    <row r="8" spans="1:72">
      <c r="A8" s="148" t="s">
        <v>1</v>
      </c>
      <c r="B8" s="148" t="s">
        <v>318</v>
      </c>
      <c r="C8" s="148" t="s">
        <v>129</v>
      </c>
      <c r="D8" s="158" t="s">
        <v>37</v>
      </c>
      <c r="E8" s="158"/>
      <c r="F8" s="158"/>
      <c r="G8" s="158"/>
      <c r="H8" s="158" t="s">
        <v>41</v>
      </c>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t="s">
        <v>52</v>
      </c>
      <c r="AW8" s="158"/>
      <c r="AX8" s="158"/>
      <c r="AY8" s="158"/>
      <c r="AZ8" s="158"/>
      <c r="BA8" s="158"/>
      <c r="BB8" s="158"/>
      <c r="BC8" s="158"/>
      <c r="BD8" s="158"/>
      <c r="BE8" s="158"/>
      <c r="BF8" s="158"/>
      <c r="BG8" s="158"/>
      <c r="BH8" s="158"/>
      <c r="BI8" s="158"/>
      <c r="BJ8" s="158"/>
      <c r="BK8" s="158"/>
      <c r="BL8" s="158"/>
      <c r="BM8" s="158"/>
      <c r="BN8" s="158"/>
      <c r="BO8" s="158"/>
      <c r="BP8" s="148" t="s">
        <v>317</v>
      </c>
      <c r="BQ8" s="148" t="s">
        <v>121</v>
      </c>
      <c r="BR8" s="148" t="s">
        <v>122</v>
      </c>
      <c r="BS8" s="67" t="s">
        <v>126</v>
      </c>
      <c r="BT8" s="148" t="s">
        <v>123</v>
      </c>
    </row>
    <row r="9" spans="1:72" s="118" customFormat="1" ht="27.75" customHeight="1">
      <c r="A9" s="149"/>
      <c r="B9" s="149"/>
      <c r="C9" s="149"/>
      <c r="D9" s="153" t="s">
        <v>34</v>
      </c>
      <c r="E9" s="159" t="s">
        <v>38</v>
      </c>
      <c r="F9" s="159"/>
      <c r="G9" s="159"/>
      <c r="H9" s="159" t="s">
        <v>42</v>
      </c>
      <c r="I9" s="159"/>
      <c r="J9" s="159"/>
      <c r="K9" s="159"/>
      <c r="L9" s="159" t="s">
        <v>43</v>
      </c>
      <c r="M9" s="159"/>
      <c r="N9" s="159"/>
      <c r="O9" s="159"/>
      <c r="P9" s="159" t="s">
        <v>44</v>
      </c>
      <c r="Q9" s="159"/>
      <c r="R9" s="159"/>
      <c r="S9" s="159"/>
      <c r="T9" s="159" t="s">
        <v>45</v>
      </c>
      <c r="U9" s="159"/>
      <c r="V9" s="159"/>
      <c r="W9" s="159"/>
      <c r="X9" s="159" t="s">
        <v>46</v>
      </c>
      <c r="Y9" s="159"/>
      <c r="Z9" s="159"/>
      <c r="AA9" s="159"/>
      <c r="AB9" s="159" t="s">
        <v>48</v>
      </c>
      <c r="AC9" s="159"/>
      <c r="AD9" s="159"/>
      <c r="AE9" s="159"/>
      <c r="AF9" s="159" t="s">
        <v>49</v>
      </c>
      <c r="AG9" s="159"/>
      <c r="AH9" s="159"/>
      <c r="AI9" s="159"/>
      <c r="AJ9" s="159" t="s">
        <v>50</v>
      </c>
      <c r="AK9" s="159"/>
      <c r="AL9" s="159"/>
      <c r="AM9" s="159"/>
      <c r="AN9" s="159" t="s">
        <v>51</v>
      </c>
      <c r="AO9" s="159"/>
      <c r="AP9" s="159"/>
      <c r="AQ9" s="159"/>
      <c r="AR9" s="159" t="s">
        <v>35</v>
      </c>
      <c r="AS9" s="159"/>
      <c r="AT9" s="159"/>
      <c r="AU9" s="159"/>
      <c r="AV9" s="159" t="s">
        <v>42</v>
      </c>
      <c r="AW9" s="159"/>
      <c r="AX9" s="159"/>
      <c r="AY9" s="159"/>
      <c r="AZ9" s="160" t="s">
        <v>43</v>
      </c>
      <c r="BA9" s="161"/>
      <c r="BB9" s="161"/>
      <c r="BC9" s="162"/>
      <c r="BD9" s="160" t="s">
        <v>44</v>
      </c>
      <c r="BE9" s="161"/>
      <c r="BF9" s="161"/>
      <c r="BG9" s="162"/>
      <c r="BH9" s="160" t="s">
        <v>45</v>
      </c>
      <c r="BI9" s="161"/>
      <c r="BJ9" s="161"/>
      <c r="BK9" s="162"/>
      <c r="BL9" s="159" t="s">
        <v>46</v>
      </c>
      <c r="BM9" s="159"/>
      <c r="BN9" s="159"/>
      <c r="BO9" s="159"/>
      <c r="BP9" s="149"/>
      <c r="BQ9" s="149"/>
      <c r="BR9" s="149"/>
      <c r="BS9" s="67"/>
      <c r="BT9" s="149"/>
    </row>
    <row r="10" spans="1:72" s="60" customFormat="1" ht="40.5" customHeight="1">
      <c r="A10" s="150"/>
      <c r="B10" s="150"/>
      <c r="C10" s="150"/>
      <c r="D10" s="153"/>
      <c r="E10" s="117" t="s">
        <v>36</v>
      </c>
      <c r="F10" s="117" t="s">
        <v>39</v>
      </c>
      <c r="G10" s="117" t="s">
        <v>40</v>
      </c>
      <c r="H10" s="117" t="s">
        <v>6</v>
      </c>
      <c r="I10" s="117" t="s">
        <v>36</v>
      </c>
      <c r="J10" s="117" t="s">
        <v>39</v>
      </c>
      <c r="K10" s="117" t="s">
        <v>40</v>
      </c>
      <c r="L10" s="117" t="s">
        <v>6</v>
      </c>
      <c r="M10" s="117" t="s">
        <v>36</v>
      </c>
      <c r="N10" s="117" t="s">
        <v>39</v>
      </c>
      <c r="O10" s="117" t="s">
        <v>40</v>
      </c>
      <c r="P10" s="117" t="s">
        <v>6</v>
      </c>
      <c r="Q10" s="117" t="s">
        <v>36</v>
      </c>
      <c r="R10" s="117" t="s">
        <v>39</v>
      </c>
      <c r="S10" s="117" t="s">
        <v>40</v>
      </c>
      <c r="T10" s="117" t="s">
        <v>6</v>
      </c>
      <c r="U10" s="117" t="s">
        <v>36</v>
      </c>
      <c r="V10" s="117" t="s">
        <v>39</v>
      </c>
      <c r="W10" s="117" t="s">
        <v>40</v>
      </c>
      <c r="X10" s="117" t="s">
        <v>6</v>
      </c>
      <c r="Y10" s="117" t="s">
        <v>36</v>
      </c>
      <c r="Z10" s="117" t="s">
        <v>39</v>
      </c>
      <c r="AA10" s="117" t="s">
        <v>40</v>
      </c>
      <c r="AB10" s="117" t="s">
        <v>6</v>
      </c>
      <c r="AC10" s="117" t="s">
        <v>36</v>
      </c>
      <c r="AD10" s="117" t="s">
        <v>39</v>
      </c>
      <c r="AE10" s="117" t="s">
        <v>40</v>
      </c>
      <c r="AF10" s="117" t="s">
        <v>6</v>
      </c>
      <c r="AG10" s="117" t="s">
        <v>36</v>
      </c>
      <c r="AH10" s="117" t="s">
        <v>39</v>
      </c>
      <c r="AI10" s="117" t="s">
        <v>40</v>
      </c>
      <c r="AJ10" s="117" t="s">
        <v>6</v>
      </c>
      <c r="AK10" s="117" t="s">
        <v>36</v>
      </c>
      <c r="AL10" s="117" t="s">
        <v>39</v>
      </c>
      <c r="AM10" s="117" t="s">
        <v>40</v>
      </c>
      <c r="AN10" s="117" t="s">
        <v>6</v>
      </c>
      <c r="AO10" s="117" t="s">
        <v>36</v>
      </c>
      <c r="AP10" s="117" t="s">
        <v>39</v>
      </c>
      <c r="AQ10" s="117" t="s">
        <v>40</v>
      </c>
      <c r="AR10" s="117" t="s">
        <v>6</v>
      </c>
      <c r="AS10" s="117" t="s">
        <v>36</v>
      </c>
      <c r="AT10" s="117" t="s">
        <v>39</v>
      </c>
      <c r="AU10" s="117" t="s">
        <v>40</v>
      </c>
      <c r="AV10" s="117" t="s">
        <v>6</v>
      </c>
      <c r="AW10" s="117" t="s">
        <v>36</v>
      </c>
      <c r="AX10" s="117" t="s">
        <v>39</v>
      </c>
      <c r="AY10" s="117" t="s">
        <v>40</v>
      </c>
      <c r="AZ10" s="117" t="s">
        <v>6</v>
      </c>
      <c r="BA10" s="117" t="s">
        <v>36</v>
      </c>
      <c r="BB10" s="117" t="s">
        <v>39</v>
      </c>
      <c r="BC10" s="117" t="s">
        <v>40</v>
      </c>
      <c r="BD10" s="117" t="s">
        <v>6</v>
      </c>
      <c r="BE10" s="117" t="s">
        <v>36</v>
      </c>
      <c r="BF10" s="117" t="s">
        <v>39</v>
      </c>
      <c r="BG10" s="117" t="s">
        <v>40</v>
      </c>
      <c r="BH10" s="117" t="s">
        <v>6</v>
      </c>
      <c r="BI10" s="117" t="s">
        <v>36</v>
      </c>
      <c r="BJ10" s="117" t="s">
        <v>39</v>
      </c>
      <c r="BK10" s="117" t="s">
        <v>40</v>
      </c>
      <c r="BL10" s="117" t="s">
        <v>6</v>
      </c>
      <c r="BM10" s="117" t="s">
        <v>36</v>
      </c>
      <c r="BN10" s="117" t="s">
        <v>39</v>
      </c>
      <c r="BO10" s="117" t="s">
        <v>40</v>
      </c>
      <c r="BP10" s="150"/>
      <c r="BQ10" s="150"/>
      <c r="BR10" s="150"/>
      <c r="BS10" s="67"/>
      <c r="BT10" s="150"/>
    </row>
    <row r="11" spans="1:72" ht="33" customHeight="1">
      <c r="A11" s="62"/>
      <c r="B11" s="62"/>
      <c r="C11" s="62" t="s">
        <v>377</v>
      </c>
      <c r="D11" s="106">
        <f t="shared" ref="D11" si="1">D12+D109</f>
        <v>6083</v>
      </c>
      <c r="E11" s="106">
        <f t="shared" ref="E11:BO11" si="2">E12+E109</f>
        <v>4960</v>
      </c>
      <c r="F11" s="106">
        <f t="shared" si="2"/>
        <v>962</v>
      </c>
      <c r="G11" s="106">
        <f t="shared" si="2"/>
        <v>161</v>
      </c>
      <c r="H11" s="106">
        <f t="shared" si="2"/>
        <v>0</v>
      </c>
      <c r="I11" s="106">
        <f t="shared" si="2"/>
        <v>0</v>
      </c>
      <c r="J11" s="106">
        <f t="shared" si="2"/>
        <v>0</v>
      </c>
      <c r="K11" s="106">
        <f t="shared" si="2"/>
        <v>0</v>
      </c>
      <c r="L11" s="106">
        <f t="shared" si="2"/>
        <v>1731</v>
      </c>
      <c r="M11" s="106">
        <f t="shared" si="2"/>
        <v>531</v>
      </c>
      <c r="N11" s="106">
        <f t="shared" si="2"/>
        <v>0</v>
      </c>
      <c r="O11" s="106">
        <f t="shared" si="2"/>
        <v>0</v>
      </c>
      <c r="P11" s="106">
        <f t="shared" si="2"/>
        <v>550</v>
      </c>
      <c r="Q11" s="106">
        <f t="shared" si="2"/>
        <v>3713</v>
      </c>
      <c r="R11" s="106">
        <f t="shared" si="2"/>
        <v>550</v>
      </c>
      <c r="S11" s="106">
        <f t="shared" si="2"/>
        <v>0</v>
      </c>
      <c r="T11" s="106">
        <f t="shared" si="2"/>
        <v>430</v>
      </c>
      <c r="U11" s="106">
        <f t="shared" si="2"/>
        <v>430</v>
      </c>
      <c r="V11" s="106">
        <f t="shared" si="2"/>
        <v>0</v>
      </c>
      <c r="W11" s="106">
        <f t="shared" si="2"/>
        <v>0</v>
      </c>
      <c r="X11" s="106">
        <f t="shared" si="2"/>
        <v>229</v>
      </c>
      <c r="Y11" s="106">
        <f t="shared" si="2"/>
        <v>0</v>
      </c>
      <c r="Z11" s="106">
        <f t="shared" si="2"/>
        <v>229</v>
      </c>
      <c r="AA11" s="106">
        <f t="shared" si="2"/>
        <v>0</v>
      </c>
      <c r="AB11" s="106">
        <f t="shared" si="2"/>
        <v>0</v>
      </c>
      <c r="AC11" s="106">
        <f t="shared" si="2"/>
        <v>0</v>
      </c>
      <c r="AD11" s="106">
        <f t="shared" si="2"/>
        <v>0</v>
      </c>
      <c r="AE11" s="106">
        <f t="shared" si="2"/>
        <v>0</v>
      </c>
      <c r="AF11" s="106">
        <f t="shared" si="2"/>
        <v>10</v>
      </c>
      <c r="AG11" s="106">
        <f t="shared" si="2"/>
        <v>0</v>
      </c>
      <c r="AH11" s="106">
        <f t="shared" si="2"/>
        <v>10</v>
      </c>
      <c r="AI11" s="106">
        <f t="shared" si="2"/>
        <v>0</v>
      </c>
      <c r="AJ11" s="106">
        <f t="shared" si="2"/>
        <v>280</v>
      </c>
      <c r="AK11" s="106">
        <f t="shared" si="2"/>
        <v>230</v>
      </c>
      <c r="AL11" s="106">
        <f t="shared" si="2"/>
        <v>0</v>
      </c>
      <c r="AM11" s="106">
        <f t="shared" si="2"/>
        <v>0</v>
      </c>
      <c r="AN11" s="106">
        <f t="shared" si="2"/>
        <v>200</v>
      </c>
      <c r="AO11" s="106">
        <f t="shared" si="2"/>
        <v>39</v>
      </c>
      <c r="AP11" s="106">
        <f t="shared" si="2"/>
        <v>0</v>
      </c>
      <c r="AQ11" s="106">
        <f t="shared" si="2"/>
        <v>161</v>
      </c>
      <c r="AR11" s="106">
        <f t="shared" si="2"/>
        <v>30</v>
      </c>
      <c r="AS11" s="106">
        <f t="shared" si="2"/>
        <v>0</v>
      </c>
      <c r="AT11" s="106">
        <f t="shared" si="2"/>
        <v>30</v>
      </c>
      <c r="AU11" s="106">
        <f t="shared" si="2"/>
        <v>0</v>
      </c>
      <c r="AV11" s="106">
        <f t="shared" si="2"/>
        <v>0</v>
      </c>
      <c r="AW11" s="106">
        <f t="shared" si="2"/>
        <v>0</v>
      </c>
      <c r="AX11" s="106">
        <f t="shared" si="2"/>
        <v>0</v>
      </c>
      <c r="AY11" s="106">
        <f t="shared" si="2"/>
        <v>0</v>
      </c>
      <c r="AZ11" s="106">
        <f t="shared" si="2"/>
        <v>2170</v>
      </c>
      <c r="BA11" s="106">
        <f t="shared" si="2"/>
        <v>24</v>
      </c>
      <c r="BB11" s="106">
        <f t="shared" si="2"/>
        <v>96</v>
      </c>
      <c r="BC11" s="106">
        <f t="shared" si="2"/>
        <v>0</v>
      </c>
      <c r="BD11" s="106">
        <f t="shared" si="2"/>
        <v>45</v>
      </c>
      <c r="BE11" s="106">
        <f t="shared" si="2"/>
        <v>0</v>
      </c>
      <c r="BF11" s="106">
        <f t="shared" si="2"/>
        <v>65</v>
      </c>
      <c r="BG11" s="106">
        <f t="shared" si="2"/>
        <v>60</v>
      </c>
      <c r="BH11" s="106">
        <f t="shared" si="2"/>
        <v>0</v>
      </c>
      <c r="BI11" s="106">
        <f t="shared" si="2"/>
        <v>0</v>
      </c>
      <c r="BJ11" s="106">
        <f t="shared" si="2"/>
        <v>0</v>
      </c>
      <c r="BK11" s="106">
        <f t="shared" si="2"/>
        <v>0</v>
      </c>
      <c r="BL11" s="106">
        <f t="shared" si="2"/>
        <v>45</v>
      </c>
      <c r="BM11" s="106">
        <f t="shared" si="2"/>
        <v>0</v>
      </c>
      <c r="BN11" s="106">
        <f t="shared" si="2"/>
        <v>45</v>
      </c>
      <c r="BO11" s="106">
        <f t="shared" si="2"/>
        <v>0</v>
      </c>
      <c r="BP11" s="101"/>
      <c r="BQ11" s="96"/>
      <c r="BR11" s="96"/>
      <c r="BS11" s="67"/>
      <c r="BT11" s="96"/>
    </row>
    <row r="12" spans="1:72">
      <c r="A12" s="62" t="s">
        <v>11</v>
      </c>
      <c r="B12" s="145" t="s">
        <v>124</v>
      </c>
      <c r="C12" s="146"/>
      <c r="D12" s="84">
        <f>D13+D16+D40+D60+D69+D78+D82+D88+D99+D103</f>
        <v>5913</v>
      </c>
      <c r="E12" s="84">
        <f t="shared" ref="E12:BO12" si="3">E13+E16+E40+E60+E69+E78+E82+E88+E99+E103</f>
        <v>4933</v>
      </c>
      <c r="F12" s="84">
        <f t="shared" si="3"/>
        <v>819</v>
      </c>
      <c r="G12" s="84">
        <f t="shared" si="3"/>
        <v>161</v>
      </c>
      <c r="H12" s="84">
        <f t="shared" si="3"/>
        <v>0</v>
      </c>
      <c r="I12" s="84">
        <f t="shared" si="3"/>
        <v>0</v>
      </c>
      <c r="J12" s="84">
        <f t="shared" si="3"/>
        <v>0</v>
      </c>
      <c r="K12" s="84">
        <f t="shared" si="3"/>
        <v>0</v>
      </c>
      <c r="L12" s="84">
        <f t="shared" si="3"/>
        <v>1731</v>
      </c>
      <c r="M12" s="84">
        <f t="shared" si="3"/>
        <v>531</v>
      </c>
      <c r="N12" s="84">
        <f t="shared" si="3"/>
        <v>0</v>
      </c>
      <c r="O12" s="84">
        <f t="shared" si="3"/>
        <v>0</v>
      </c>
      <c r="P12" s="84">
        <f t="shared" si="3"/>
        <v>550</v>
      </c>
      <c r="Q12" s="84">
        <f t="shared" si="3"/>
        <v>3713</v>
      </c>
      <c r="R12" s="84">
        <f t="shared" si="3"/>
        <v>550</v>
      </c>
      <c r="S12" s="84">
        <f t="shared" si="3"/>
        <v>0</v>
      </c>
      <c r="T12" s="84">
        <f t="shared" si="3"/>
        <v>430</v>
      </c>
      <c r="U12" s="84">
        <f t="shared" si="3"/>
        <v>430</v>
      </c>
      <c r="V12" s="84">
        <f t="shared" si="3"/>
        <v>0</v>
      </c>
      <c r="W12" s="84">
        <f t="shared" si="3"/>
        <v>0</v>
      </c>
      <c r="X12" s="84">
        <f t="shared" si="3"/>
        <v>229</v>
      </c>
      <c r="Y12" s="84">
        <f t="shared" si="3"/>
        <v>0</v>
      </c>
      <c r="Z12" s="84">
        <f t="shared" si="3"/>
        <v>229</v>
      </c>
      <c r="AA12" s="84">
        <f t="shared" si="3"/>
        <v>0</v>
      </c>
      <c r="AB12" s="84">
        <f t="shared" si="3"/>
        <v>0</v>
      </c>
      <c r="AC12" s="84">
        <f t="shared" si="3"/>
        <v>0</v>
      </c>
      <c r="AD12" s="84">
        <f t="shared" si="3"/>
        <v>0</v>
      </c>
      <c r="AE12" s="84">
        <f t="shared" si="3"/>
        <v>0</v>
      </c>
      <c r="AF12" s="84">
        <f t="shared" si="3"/>
        <v>10</v>
      </c>
      <c r="AG12" s="84">
        <f t="shared" si="3"/>
        <v>0</v>
      </c>
      <c r="AH12" s="84">
        <f t="shared" si="3"/>
        <v>10</v>
      </c>
      <c r="AI12" s="84">
        <f t="shared" si="3"/>
        <v>0</v>
      </c>
      <c r="AJ12" s="84">
        <f t="shared" si="3"/>
        <v>280</v>
      </c>
      <c r="AK12" s="84">
        <f t="shared" si="3"/>
        <v>230</v>
      </c>
      <c r="AL12" s="84">
        <f t="shared" si="3"/>
        <v>0</v>
      </c>
      <c r="AM12" s="84">
        <f t="shared" si="3"/>
        <v>0</v>
      </c>
      <c r="AN12" s="84">
        <f t="shared" si="3"/>
        <v>200</v>
      </c>
      <c r="AO12" s="84">
        <f t="shared" si="3"/>
        <v>39</v>
      </c>
      <c r="AP12" s="84">
        <f t="shared" si="3"/>
        <v>0</v>
      </c>
      <c r="AQ12" s="84">
        <f t="shared" si="3"/>
        <v>161</v>
      </c>
      <c r="AR12" s="84">
        <f t="shared" si="3"/>
        <v>30</v>
      </c>
      <c r="AS12" s="84">
        <f t="shared" si="3"/>
        <v>0</v>
      </c>
      <c r="AT12" s="84">
        <f t="shared" si="3"/>
        <v>30</v>
      </c>
      <c r="AU12" s="84">
        <f t="shared" si="3"/>
        <v>0</v>
      </c>
      <c r="AV12" s="84">
        <f t="shared" si="3"/>
        <v>0</v>
      </c>
      <c r="AW12" s="84">
        <f t="shared" si="3"/>
        <v>0</v>
      </c>
      <c r="AX12" s="84">
        <f t="shared" si="3"/>
        <v>0</v>
      </c>
      <c r="AY12" s="84">
        <f t="shared" si="3"/>
        <v>0</v>
      </c>
      <c r="AZ12" s="84">
        <f t="shared" si="3"/>
        <v>2050</v>
      </c>
      <c r="BA12" s="84">
        <f t="shared" si="3"/>
        <v>0</v>
      </c>
      <c r="BB12" s="84">
        <f t="shared" si="3"/>
        <v>0</v>
      </c>
      <c r="BC12" s="84">
        <f t="shared" si="3"/>
        <v>0</v>
      </c>
      <c r="BD12" s="84">
        <f t="shared" si="3"/>
        <v>0</v>
      </c>
      <c r="BE12" s="84">
        <f t="shared" si="3"/>
        <v>0</v>
      </c>
      <c r="BF12" s="84">
        <f t="shared" si="3"/>
        <v>0</v>
      </c>
      <c r="BG12" s="84">
        <f t="shared" si="3"/>
        <v>0</v>
      </c>
      <c r="BH12" s="84">
        <f t="shared" si="3"/>
        <v>0</v>
      </c>
      <c r="BI12" s="84">
        <f t="shared" si="3"/>
        <v>0</v>
      </c>
      <c r="BJ12" s="84">
        <f t="shared" si="3"/>
        <v>0</v>
      </c>
      <c r="BK12" s="84">
        <f t="shared" si="3"/>
        <v>0</v>
      </c>
      <c r="BL12" s="84">
        <f t="shared" si="3"/>
        <v>0</v>
      </c>
      <c r="BM12" s="84">
        <f t="shared" si="3"/>
        <v>0</v>
      </c>
      <c r="BN12" s="84">
        <f t="shared" si="3"/>
        <v>0</v>
      </c>
      <c r="BO12" s="84">
        <f t="shared" si="3"/>
        <v>0</v>
      </c>
      <c r="BP12" s="64"/>
      <c r="BQ12" s="65"/>
      <c r="BR12" s="65"/>
      <c r="BS12" s="66"/>
      <c r="BT12" s="65"/>
    </row>
    <row r="13" spans="1:72" ht="47.25">
      <c r="A13" s="70" t="s">
        <v>12</v>
      </c>
      <c r="B13" s="70" t="s">
        <v>125</v>
      </c>
      <c r="C13" s="71" t="s">
        <v>130</v>
      </c>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71"/>
      <c r="BQ13" s="65"/>
      <c r="BR13" s="65"/>
      <c r="BS13" s="66"/>
      <c r="BT13" s="65"/>
    </row>
    <row r="14" spans="1:72" ht="94.5" hidden="1">
      <c r="A14" s="80">
        <v>1</v>
      </c>
      <c r="B14" s="80" t="s">
        <v>127</v>
      </c>
      <c r="C14" s="71" t="s">
        <v>131</v>
      </c>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71"/>
      <c r="BQ14" s="65" t="s">
        <v>128</v>
      </c>
      <c r="BR14" s="65"/>
      <c r="BS14" s="66" t="s">
        <v>134</v>
      </c>
      <c r="BT14" s="71" t="s">
        <v>135</v>
      </c>
    </row>
    <row r="15" spans="1:72" s="75" customFormat="1" ht="110.25" hidden="1">
      <c r="A15" s="72">
        <v>2</v>
      </c>
      <c r="B15" s="72" t="s">
        <v>133</v>
      </c>
      <c r="C15" s="73" t="s">
        <v>132</v>
      </c>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73"/>
      <c r="BQ15" s="65" t="s">
        <v>128</v>
      </c>
      <c r="BR15" s="68"/>
      <c r="BS15" s="74" t="s">
        <v>134</v>
      </c>
      <c r="BT15" s="73" t="s">
        <v>135</v>
      </c>
    </row>
    <row r="16" spans="1:72" s="79" customFormat="1" ht="67.5" customHeight="1">
      <c r="A16" s="70" t="s">
        <v>22</v>
      </c>
      <c r="B16" s="77" t="s">
        <v>136</v>
      </c>
      <c r="C16" s="77" t="s">
        <v>137</v>
      </c>
      <c r="D16" s="87">
        <f>D22+D23+D29+D30+D31+D33+D35+D36+D37+D38+D39</f>
        <v>531</v>
      </c>
      <c r="E16" s="87">
        <f t="shared" ref="E16:BO16" si="4">E22+E23+E29+E30+E31+E33+E35+E36+E37+E38+E39</f>
        <v>531</v>
      </c>
      <c r="F16" s="87">
        <f t="shared" si="4"/>
        <v>0</v>
      </c>
      <c r="G16" s="87">
        <f t="shared" si="4"/>
        <v>0</v>
      </c>
      <c r="H16" s="87">
        <f t="shared" si="4"/>
        <v>0</v>
      </c>
      <c r="I16" s="87">
        <f t="shared" si="4"/>
        <v>0</v>
      </c>
      <c r="J16" s="87">
        <f t="shared" si="4"/>
        <v>0</v>
      </c>
      <c r="K16" s="87">
        <f t="shared" si="4"/>
        <v>0</v>
      </c>
      <c r="L16" s="87">
        <f t="shared" si="4"/>
        <v>1731</v>
      </c>
      <c r="M16" s="87">
        <f t="shared" si="4"/>
        <v>531</v>
      </c>
      <c r="N16" s="87">
        <f t="shared" si="4"/>
        <v>0</v>
      </c>
      <c r="O16" s="87">
        <f t="shared" si="4"/>
        <v>0</v>
      </c>
      <c r="P16" s="87">
        <f t="shared" si="4"/>
        <v>0</v>
      </c>
      <c r="Q16" s="87">
        <f t="shared" si="4"/>
        <v>0</v>
      </c>
      <c r="R16" s="87">
        <f t="shared" si="4"/>
        <v>0</v>
      </c>
      <c r="S16" s="87">
        <f t="shared" si="4"/>
        <v>0</v>
      </c>
      <c r="T16" s="87">
        <f t="shared" si="4"/>
        <v>0</v>
      </c>
      <c r="U16" s="87">
        <f t="shared" si="4"/>
        <v>0</v>
      </c>
      <c r="V16" s="87">
        <f t="shared" si="4"/>
        <v>0</v>
      </c>
      <c r="W16" s="87">
        <f t="shared" si="4"/>
        <v>0</v>
      </c>
      <c r="X16" s="87">
        <f t="shared" si="4"/>
        <v>0</v>
      </c>
      <c r="Y16" s="87">
        <f t="shared" si="4"/>
        <v>0</v>
      </c>
      <c r="Z16" s="87">
        <f t="shared" si="4"/>
        <v>0</v>
      </c>
      <c r="AA16" s="87">
        <f t="shared" si="4"/>
        <v>0</v>
      </c>
      <c r="AB16" s="87">
        <f t="shared" si="4"/>
        <v>0</v>
      </c>
      <c r="AC16" s="87">
        <f t="shared" si="4"/>
        <v>0</v>
      </c>
      <c r="AD16" s="87">
        <f t="shared" si="4"/>
        <v>0</v>
      </c>
      <c r="AE16" s="87">
        <f t="shared" si="4"/>
        <v>0</v>
      </c>
      <c r="AF16" s="87">
        <f t="shared" si="4"/>
        <v>0</v>
      </c>
      <c r="AG16" s="87">
        <f t="shared" si="4"/>
        <v>0</v>
      </c>
      <c r="AH16" s="87">
        <f t="shared" si="4"/>
        <v>0</v>
      </c>
      <c r="AI16" s="87">
        <f t="shared" si="4"/>
        <v>0</v>
      </c>
      <c r="AJ16" s="87">
        <f t="shared" si="4"/>
        <v>0</v>
      </c>
      <c r="AK16" s="87">
        <f t="shared" si="4"/>
        <v>0</v>
      </c>
      <c r="AL16" s="87">
        <f t="shared" si="4"/>
        <v>0</v>
      </c>
      <c r="AM16" s="87">
        <f t="shared" si="4"/>
        <v>0</v>
      </c>
      <c r="AN16" s="87">
        <f t="shared" si="4"/>
        <v>0</v>
      </c>
      <c r="AO16" s="87">
        <f t="shared" si="4"/>
        <v>0</v>
      </c>
      <c r="AP16" s="87">
        <f t="shared" si="4"/>
        <v>0</v>
      </c>
      <c r="AQ16" s="87">
        <f t="shared" si="4"/>
        <v>0</v>
      </c>
      <c r="AR16" s="87">
        <f t="shared" si="4"/>
        <v>0</v>
      </c>
      <c r="AS16" s="87">
        <f t="shared" si="4"/>
        <v>0</v>
      </c>
      <c r="AT16" s="87">
        <f t="shared" si="4"/>
        <v>0</v>
      </c>
      <c r="AU16" s="87">
        <f t="shared" si="4"/>
        <v>0</v>
      </c>
      <c r="AV16" s="87">
        <f t="shared" si="4"/>
        <v>0</v>
      </c>
      <c r="AW16" s="87">
        <f t="shared" si="4"/>
        <v>0</v>
      </c>
      <c r="AX16" s="87">
        <f t="shared" si="4"/>
        <v>0</v>
      </c>
      <c r="AY16" s="87">
        <f t="shared" si="4"/>
        <v>0</v>
      </c>
      <c r="AZ16" s="87">
        <f t="shared" si="4"/>
        <v>0</v>
      </c>
      <c r="BA16" s="87">
        <f t="shared" si="4"/>
        <v>0</v>
      </c>
      <c r="BB16" s="87">
        <f t="shared" si="4"/>
        <v>0</v>
      </c>
      <c r="BC16" s="87">
        <f t="shared" si="4"/>
        <v>0</v>
      </c>
      <c r="BD16" s="87">
        <f t="shared" si="4"/>
        <v>0</v>
      </c>
      <c r="BE16" s="87">
        <f t="shared" si="4"/>
        <v>0</v>
      </c>
      <c r="BF16" s="87">
        <f t="shared" si="4"/>
        <v>0</v>
      </c>
      <c r="BG16" s="87">
        <f t="shared" si="4"/>
        <v>0</v>
      </c>
      <c r="BH16" s="87">
        <f t="shared" si="4"/>
        <v>0</v>
      </c>
      <c r="BI16" s="87">
        <f t="shared" si="4"/>
        <v>0</v>
      </c>
      <c r="BJ16" s="87">
        <f t="shared" si="4"/>
        <v>0</v>
      </c>
      <c r="BK16" s="87">
        <f t="shared" si="4"/>
        <v>0</v>
      </c>
      <c r="BL16" s="87">
        <f t="shared" si="4"/>
        <v>0</v>
      </c>
      <c r="BM16" s="87">
        <f t="shared" si="4"/>
        <v>0</v>
      </c>
      <c r="BN16" s="87">
        <f t="shared" si="4"/>
        <v>0</v>
      </c>
      <c r="BO16" s="87">
        <f t="shared" si="4"/>
        <v>0</v>
      </c>
      <c r="BP16" s="77"/>
      <c r="BQ16" s="69"/>
      <c r="BR16" s="69"/>
      <c r="BS16" s="78"/>
      <c r="BT16" s="69"/>
    </row>
    <row r="17" spans="1:72" ht="135" hidden="1" customHeight="1">
      <c r="A17" s="80">
        <v>1</v>
      </c>
      <c r="B17" s="72" t="s">
        <v>127</v>
      </c>
      <c r="C17" s="73" t="s">
        <v>138</v>
      </c>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73"/>
      <c r="BQ17" s="65" t="s">
        <v>128</v>
      </c>
      <c r="BR17" s="65" t="s">
        <v>139</v>
      </c>
      <c r="BS17" s="74" t="s">
        <v>134</v>
      </c>
      <c r="BT17" s="73" t="s">
        <v>135</v>
      </c>
    </row>
    <row r="18" spans="1:72" ht="141.75" hidden="1">
      <c r="A18" s="80">
        <v>2</v>
      </c>
      <c r="B18" s="72" t="s">
        <v>133</v>
      </c>
      <c r="C18" s="73" t="s">
        <v>140</v>
      </c>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73"/>
      <c r="BQ18" s="65" t="s">
        <v>128</v>
      </c>
      <c r="BR18" s="65" t="s">
        <v>142</v>
      </c>
      <c r="BS18" s="74"/>
      <c r="BT18" s="73" t="s">
        <v>141</v>
      </c>
    </row>
    <row r="19" spans="1:72" ht="141.75" hidden="1">
      <c r="A19" s="70">
        <v>3</v>
      </c>
      <c r="B19" s="72" t="s">
        <v>143</v>
      </c>
      <c r="C19" s="73" t="s">
        <v>144</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73"/>
      <c r="BQ19" s="65" t="s">
        <v>128</v>
      </c>
      <c r="BR19" s="65" t="s">
        <v>142</v>
      </c>
      <c r="BS19" s="74"/>
      <c r="BT19" s="73" t="s">
        <v>141</v>
      </c>
    </row>
    <row r="20" spans="1:72" ht="157.5" hidden="1">
      <c r="A20" s="70"/>
      <c r="B20" s="70"/>
      <c r="C20" s="80" t="s">
        <v>146</v>
      </c>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0"/>
      <c r="BQ20" s="65" t="s">
        <v>128</v>
      </c>
      <c r="BR20" s="65" t="s">
        <v>142</v>
      </c>
      <c r="BS20" s="66" t="s">
        <v>145</v>
      </c>
      <c r="BT20" s="73" t="s">
        <v>149</v>
      </c>
    </row>
    <row r="21" spans="1:72" ht="157.5" hidden="1">
      <c r="A21" s="70"/>
      <c r="B21" s="70"/>
      <c r="C21" s="80" t="s">
        <v>147</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0"/>
      <c r="BQ21" s="65" t="s">
        <v>128</v>
      </c>
      <c r="BR21" s="65" t="s">
        <v>142</v>
      </c>
      <c r="BS21" s="66" t="s">
        <v>148</v>
      </c>
      <c r="BT21" s="73" t="s">
        <v>150</v>
      </c>
    </row>
    <row r="22" spans="1:72" ht="33" customHeight="1">
      <c r="A22" s="80">
        <v>4</v>
      </c>
      <c r="B22" s="80" t="s">
        <v>58</v>
      </c>
      <c r="C22" s="71" t="s">
        <v>151</v>
      </c>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71"/>
      <c r="BQ22" s="65" t="s">
        <v>128</v>
      </c>
      <c r="BR22" s="65" t="s">
        <v>142</v>
      </c>
      <c r="BS22" s="66"/>
      <c r="BT22" s="65" t="s">
        <v>159</v>
      </c>
    </row>
    <row r="23" spans="1:72" s="79" customFormat="1" ht="130.5" customHeight="1">
      <c r="A23" s="70">
        <v>5</v>
      </c>
      <c r="B23" s="70" t="s">
        <v>153</v>
      </c>
      <c r="C23" s="77" t="s">
        <v>152</v>
      </c>
      <c r="D23" s="87">
        <f>SUM(D24:D28)</f>
        <v>0</v>
      </c>
      <c r="E23" s="87">
        <f t="shared" ref="E23:BO23" si="5">SUM(E24:E28)</f>
        <v>0</v>
      </c>
      <c r="F23" s="87">
        <f t="shared" si="5"/>
        <v>0</v>
      </c>
      <c r="G23" s="87">
        <f t="shared" si="5"/>
        <v>0</v>
      </c>
      <c r="H23" s="87">
        <f t="shared" si="5"/>
        <v>0</v>
      </c>
      <c r="I23" s="87">
        <f t="shared" si="5"/>
        <v>0</v>
      </c>
      <c r="J23" s="87">
        <f t="shared" si="5"/>
        <v>0</v>
      </c>
      <c r="K23" s="87">
        <f t="shared" si="5"/>
        <v>0</v>
      </c>
      <c r="L23" s="87">
        <f t="shared" si="5"/>
        <v>1200</v>
      </c>
      <c r="M23" s="87">
        <f t="shared" si="5"/>
        <v>0</v>
      </c>
      <c r="N23" s="87">
        <f t="shared" si="5"/>
        <v>0</v>
      </c>
      <c r="O23" s="87">
        <f t="shared" si="5"/>
        <v>0</v>
      </c>
      <c r="P23" s="87">
        <f t="shared" si="5"/>
        <v>0</v>
      </c>
      <c r="Q23" s="87">
        <f t="shared" si="5"/>
        <v>0</v>
      </c>
      <c r="R23" s="87">
        <f t="shared" si="5"/>
        <v>0</v>
      </c>
      <c r="S23" s="87">
        <f t="shared" si="5"/>
        <v>0</v>
      </c>
      <c r="T23" s="87">
        <f t="shared" si="5"/>
        <v>0</v>
      </c>
      <c r="U23" s="87">
        <f t="shared" si="5"/>
        <v>0</v>
      </c>
      <c r="V23" s="87">
        <f t="shared" si="5"/>
        <v>0</v>
      </c>
      <c r="W23" s="87">
        <f t="shared" si="5"/>
        <v>0</v>
      </c>
      <c r="X23" s="87">
        <f t="shared" si="5"/>
        <v>0</v>
      </c>
      <c r="Y23" s="87">
        <f t="shared" si="5"/>
        <v>0</v>
      </c>
      <c r="Z23" s="87">
        <f t="shared" si="5"/>
        <v>0</v>
      </c>
      <c r="AA23" s="87">
        <f t="shared" si="5"/>
        <v>0</v>
      </c>
      <c r="AB23" s="87">
        <f t="shared" si="5"/>
        <v>0</v>
      </c>
      <c r="AC23" s="87">
        <f t="shared" si="5"/>
        <v>0</v>
      </c>
      <c r="AD23" s="87">
        <f t="shared" si="5"/>
        <v>0</v>
      </c>
      <c r="AE23" s="87">
        <f t="shared" si="5"/>
        <v>0</v>
      </c>
      <c r="AF23" s="87">
        <f t="shared" si="5"/>
        <v>0</v>
      </c>
      <c r="AG23" s="87">
        <f t="shared" si="5"/>
        <v>0</v>
      </c>
      <c r="AH23" s="87">
        <f t="shared" si="5"/>
        <v>0</v>
      </c>
      <c r="AI23" s="87">
        <f t="shared" si="5"/>
        <v>0</v>
      </c>
      <c r="AJ23" s="87">
        <f t="shared" si="5"/>
        <v>0</v>
      </c>
      <c r="AK23" s="87">
        <f t="shared" si="5"/>
        <v>0</v>
      </c>
      <c r="AL23" s="87">
        <f t="shared" si="5"/>
        <v>0</v>
      </c>
      <c r="AM23" s="87">
        <f t="shared" si="5"/>
        <v>0</v>
      </c>
      <c r="AN23" s="87">
        <f t="shared" si="5"/>
        <v>0</v>
      </c>
      <c r="AO23" s="87">
        <f t="shared" si="5"/>
        <v>0</v>
      </c>
      <c r="AP23" s="87">
        <f t="shared" si="5"/>
        <v>0</v>
      </c>
      <c r="AQ23" s="87">
        <f t="shared" si="5"/>
        <v>0</v>
      </c>
      <c r="AR23" s="87">
        <f t="shared" si="5"/>
        <v>0</v>
      </c>
      <c r="AS23" s="87">
        <f t="shared" si="5"/>
        <v>0</v>
      </c>
      <c r="AT23" s="87">
        <f t="shared" si="5"/>
        <v>0</v>
      </c>
      <c r="AU23" s="87">
        <f t="shared" si="5"/>
        <v>0</v>
      </c>
      <c r="AV23" s="87">
        <f t="shared" si="5"/>
        <v>0</v>
      </c>
      <c r="AW23" s="87">
        <f t="shared" si="5"/>
        <v>0</v>
      </c>
      <c r="AX23" s="87">
        <f t="shared" si="5"/>
        <v>0</v>
      </c>
      <c r="AY23" s="87">
        <f t="shared" si="5"/>
        <v>0</v>
      </c>
      <c r="AZ23" s="87">
        <f t="shared" si="5"/>
        <v>0</v>
      </c>
      <c r="BA23" s="87">
        <f t="shared" si="5"/>
        <v>0</v>
      </c>
      <c r="BB23" s="87">
        <f t="shared" si="5"/>
        <v>0</v>
      </c>
      <c r="BC23" s="87">
        <f t="shared" si="5"/>
        <v>0</v>
      </c>
      <c r="BD23" s="87">
        <f t="shared" si="5"/>
        <v>0</v>
      </c>
      <c r="BE23" s="87">
        <f t="shared" si="5"/>
        <v>0</v>
      </c>
      <c r="BF23" s="87">
        <f t="shared" si="5"/>
        <v>0</v>
      </c>
      <c r="BG23" s="87">
        <f t="shared" si="5"/>
        <v>0</v>
      </c>
      <c r="BH23" s="87">
        <f t="shared" si="5"/>
        <v>0</v>
      </c>
      <c r="BI23" s="87">
        <f t="shared" si="5"/>
        <v>0</v>
      </c>
      <c r="BJ23" s="87">
        <f t="shared" si="5"/>
        <v>0</v>
      </c>
      <c r="BK23" s="87">
        <f t="shared" si="5"/>
        <v>0</v>
      </c>
      <c r="BL23" s="87">
        <f t="shared" si="5"/>
        <v>0</v>
      </c>
      <c r="BM23" s="87">
        <f t="shared" si="5"/>
        <v>0</v>
      </c>
      <c r="BN23" s="87">
        <f t="shared" si="5"/>
        <v>0</v>
      </c>
      <c r="BO23" s="87">
        <f t="shared" si="5"/>
        <v>0</v>
      </c>
      <c r="BP23" s="77"/>
      <c r="BQ23" s="69" t="s">
        <v>154</v>
      </c>
      <c r="BR23" s="69" t="s">
        <v>155</v>
      </c>
      <c r="BS23" s="78"/>
      <c r="BT23" s="69" t="s">
        <v>156</v>
      </c>
    </row>
    <row r="24" spans="1:72" s="75" customFormat="1" ht="63" hidden="1">
      <c r="A24" s="72"/>
      <c r="B24" s="72" t="s">
        <v>319</v>
      </c>
      <c r="C24" s="73" t="s">
        <v>320</v>
      </c>
      <c r="D24" s="86"/>
      <c r="E24" s="86"/>
      <c r="F24" s="86"/>
      <c r="G24" s="86"/>
      <c r="H24" s="86"/>
      <c r="I24" s="86"/>
      <c r="J24" s="86"/>
      <c r="K24" s="86"/>
      <c r="L24" s="86">
        <v>500</v>
      </c>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73"/>
      <c r="BQ24" s="68"/>
      <c r="BR24" s="68"/>
      <c r="BS24" s="74"/>
      <c r="BT24" s="68"/>
    </row>
    <row r="25" spans="1:72" s="75" customFormat="1" ht="31.5" hidden="1">
      <c r="A25" s="72"/>
      <c r="B25" s="72" t="s">
        <v>322</v>
      </c>
      <c r="C25" s="73" t="s">
        <v>321</v>
      </c>
      <c r="D25" s="86"/>
      <c r="E25" s="86"/>
      <c r="F25" s="86"/>
      <c r="G25" s="86"/>
      <c r="H25" s="86"/>
      <c r="I25" s="86"/>
      <c r="J25" s="86"/>
      <c r="K25" s="86"/>
      <c r="L25" s="86">
        <v>400</v>
      </c>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73"/>
      <c r="BQ25" s="68"/>
      <c r="BR25" s="68"/>
      <c r="BS25" s="74"/>
      <c r="BT25" s="68"/>
    </row>
    <row r="26" spans="1:72" s="75" customFormat="1" ht="31.5" hidden="1">
      <c r="A26" s="72"/>
      <c r="B26" s="72" t="s">
        <v>323</v>
      </c>
      <c r="C26" s="73" t="s">
        <v>321</v>
      </c>
      <c r="D26" s="86"/>
      <c r="E26" s="86"/>
      <c r="F26" s="86"/>
      <c r="G26" s="86"/>
      <c r="H26" s="86"/>
      <c r="I26" s="86"/>
      <c r="J26" s="86"/>
      <c r="K26" s="86"/>
      <c r="L26" s="86">
        <v>300</v>
      </c>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73"/>
      <c r="BQ26" s="68"/>
      <c r="BR26" s="68"/>
      <c r="BS26" s="74"/>
      <c r="BT26" s="68"/>
    </row>
    <row r="27" spans="1:72" s="75" customFormat="1" ht="30" hidden="1">
      <c r="A27" s="72"/>
      <c r="B27" s="72" t="s">
        <v>324</v>
      </c>
      <c r="C27" s="73"/>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73"/>
      <c r="BQ27" s="68"/>
      <c r="BR27" s="68"/>
      <c r="BS27" s="74"/>
      <c r="BT27" s="68"/>
    </row>
    <row r="28" spans="1:72" s="75" customFormat="1" ht="30" hidden="1">
      <c r="A28" s="72"/>
      <c r="B28" s="72" t="s">
        <v>325</v>
      </c>
      <c r="C28" s="73"/>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73"/>
      <c r="BQ28" s="68"/>
      <c r="BR28" s="68"/>
      <c r="BS28" s="74"/>
      <c r="BT28" s="68"/>
    </row>
    <row r="29" spans="1:72" ht="126" hidden="1">
      <c r="A29" s="80">
        <v>6</v>
      </c>
      <c r="B29" s="80" t="s">
        <v>158</v>
      </c>
      <c r="C29" s="71" t="s">
        <v>157</v>
      </c>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71"/>
      <c r="BQ29" s="65" t="s">
        <v>128</v>
      </c>
      <c r="BR29" s="65" t="s">
        <v>142</v>
      </c>
      <c r="BS29" s="66"/>
      <c r="BT29" s="65" t="s">
        <v>159</v>
      </c>
    </row>
    <row r="30" spans="1:72" ht="126" hidden="1">
      <c r="A30" s="80">
        <v>7</v>
      </c>
      <c r="B30" s="71" t="s">
        <v>160</v>
      </c>
      <c r="C30" s="71" t="s">
        <v>161</v>
      </c>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71"/>
      <c r="BQ30" s="65" t="s">
        <v>128</v>
      </c>
      <c r="BR30" s="65" t="s">
        <v>142</v>
      </c>
      <c r="BS30" s="66" t="s">
        <v>145</v>
      </c>
      <c r="BT30" s="71" t="s">
        <v>149</v>
      </c>
    </row>
    <row r="31" spans="1:72" ht="78.75" hidden="1">
      <c r="A31" s="80">
        <v>8</v>
      </c>
      <c r="B31" s="71" t="s">
        <v>163</v>
      </c>
      <c r="C31" s="71" t="s">
        <v>162</v>
      </c>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71"/>
      <c r="BQ31" s="65" t="s">
        <v>154</v>
      </c>
      <c r="BR31" s="65" t="s">
        <v>165</v>
      </c>
      <c r="BS31" s="66"/>
      <c r="BT31" s="65" t="s">
        <v>338</v>
      </c>
    </row>
    <row r="32" spans="1:72" ht="27" hidden="1" customHeight="1">
      <c r="A32" s="80"/>
      <c r="B32" s="71"/>
      <c r="C32" s="71"/>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71"/>
      <c r="BQ32" s="65"/>
      <c r="BR32" s="65"/>
      <c r="BS32" s="66"/>
      <c r="BT32" s="65"/>
    </row>
    <row r="33" spans="1:72" ht="96" customHeight="1">
      <c r="A33" s="70">
        <v>9</v>
      </c>
      <c r="B33" s="71" t="s">
        <v>167</v>
      </c>
      <c r="C33" s="71" t="s">
        <v>166</v>
      </c>
      <c r="D33" s="87">
        <f>D34</f>
        <v>531</v>
      </c>
      <c r="E33" s="87">
        <f t="shared" ref="E33:BO33" si="6">E34</f>
        <v>531</v>
      </c>
      <c r="F33" s="87">
        <f t="shared" si="6"/>
        <v>0</v>
      </c>
      <c r="G33" s="87">
        <f t="shared" si="6"/>
        <v>0</v>
      </c>
      <c r="H33" s="87">
        <f t="shared" si="6"/>
        <v>0</v>
      </c>
      <c r="I33" s="87">
        <f t="shared" si="6"/>
        <v>0</v>
      </c>
      <c r="J33" s="87">
        <f t="shared" si="6"/>
        <v>0</v>
      </c>
      <c r="K33" s="87">
        <f t="shared" si="6"/>
        <v>0</v>
      </c>
      <c r="L33" s="87">
        <f t="shared" si="6"/>
        <v>531</v>
      </c>
      <c r="M33" s="87">
        <f t="shared" si="6"/>
        <v>531</v>
      </c>
      <c r="N33" s="87">
        <f t="shared" si="6"/>
        <v>0</v>
      </c>
      <c r="O33" s="87">
        <f t="shared" si="6"/>
        <v>0</v>
      </c>
      <c r="P33" s="87">
        <f t="shared" si="6"/>
        <v>0</v>
      </c>
      <c r="Q33" s="87">
        <f t="shared" si="6"/>
        <v>0</v>
      </c>
      <c r="R33" s="87">
        <f t="shared" si="6"/>
        <v>0</v>
      </c>
      <c r="S33" s="87">
        <f t="shared" si="6"/>
        <v>0</v>
      </c>
      <c r="T33" s="87">
        <f t="shared" si="6"/>
        <v>0</v>
      </c>
      <c r="U33" s="87">
        <f t="shared" si="6"/>
        <v>0</v>
      </c>
      <c r="V33" s="87">
        <f t="shared" si="6"/>
        <v>0</v>
      </c>
      <c r="W33" s="87">
        <f t="shared" si="6"/>
        <v>0</v>
      </c>
      <c r="X33" s="87">
        <f t="shared" si="6"/>
        <v>0</v>
      </c>
      <c r="Y33" s="87">
        <f t="shared" si="6"/>
        <v>0</v>
      </c>
      <c r="Z33" s="87">
        <f t="shared" si="6"/>
        <v>0</v>
      </c>
      <c r="AA33" s="87">
        <f t="shared" si="6"/>
        <v>0</v>
      </c>
      <c r="AB33" s="87">
        <f t="shared" si="6"/>
        <v>0</v>
      </c>
      <c r="AC33" s="87">
        <f t="shared" si="6"/>
        <v>0</v>
      </c>
      <c r="AD33" s="87">
        <f t="shared" si="6"/>
        <v>0</v>
      </c>
      <c r="AE33" s="87">
        <f t="shared" si="6"/>
        <v>0</v>
      </c>
      <c r="AF33" s="87">
        <f t="shared" si="6"/>
        <v>0</v>
      </c>
      <c r="AG33" s="87">
        <f t="shared" si="6"/>
        <v>0</v>
      </c>
      <c r="AH33" s="87">
        <f t="shared" si="6"/>
        <v>0</v>
      </c>
      <c r="AI33" s="87">
        <f t="shared" si="6"/>
        <v>0</v>
      </c>
      <c r="AJ33" s="87">
        <f t="shared" si="6"/>
        <v>0</v>
      </c>
      <c r="AK33" s="87">
        <f t="shared" si="6"/>
        <v>0</v>
      </c>
      <c r="AL33" s="87">
        <f t="shared" si="6"/>
        <v>0</v>
      </c>
      <c r="AM33" s="87">
        <f t="shared" si="6"/>
        <v>0</v>
      </c>
      <c r="AN33" s="87">
        <f t="shared" si="6"/>
        <v>0</v>
      </c>
      <c r="AO33" s="87">
        <f t="shared" si="6"/>
        <v>0</v>
      </c>
      <c r="AP33" s="87">
        <f t="shared" si="6"/>
        <v>0</v>
      </c>
      <c r="AQ33" s="87">
        <f t="shared" si="6"/>
        <v>0</v>
      </c>
      <c r="AR33" s="87">
        <f t="shared" si="6"/>
        <v>0</v>
      </c>
      <c r="AS33" s="87">
        <f t="shared" si="6"/>
        <v>0</v>
      </c>
      <c r="AT33" s="87">
        <f t="shared" si="6"/>
        <v>0</v>
      </c>
      <c r="AU33" s="87">
        <f t="shared" si="6"/>
        <v>0</v>
      </c>
      <c r="AV33" s="87">
        <f t="shared" si="6"/>
        <v>0</v>
      </c>
      <c r="AW33" s="87">
        <f t="shared" si="6"/>
        <v>0</v>
      </c>
      <c r="AX33" s="87">
        <f t="shared" si="6"/>
        <v>0</v>
      </c>
      <c r="AY33" s="87">
        <f t="shared" si="6"/>
        <v>0</v>
      </c>
      <c r="AZ33" s="87">
        <f t="shared" si="6"/>
        <v>0</v>
      </c>
      <c r="BA33" s="87">
        <f t="shared" si="6"/>
        <v>0</v>
      </c>
      <c r="BB33" s="87">
        <f t="shared" si="6"/>
        <v>0</v>
      </c>
      <c r="BC33" s="87">
        <f t="shared" si="6"/>
        <v>0</v>
      </c>
      <c r="BD33" s="87">
        <f t="shared" si="6"/>
        <v>0</v>
      </c>
      <c r="BE33" s="87">
        <f t="shared" si="6"/>
        <v>0</v>
      </c>
      <c r="BF33" s="87">
        <f t="shared" si="6"/>
        <v>0</v>
      </c>
      <c r="BG33" s="87">
        <f t="shared" si="6"/>
        <v>0</v>
      </c>
      <c r="BH33" s="87">
        <f t="shared" si="6"/>
        <v>0</v>
      </c>
      <c r="BI33" s="87">
        <f t="shared" si="6"/>
        <v>0</v>
      </c>
      <c r="BJ33" s="87">
        <f t="shared" si="6"/>
        <v>0</v>
      </c>
      <c r="BK33" s="87">
        <f t="shared" si="6"/>
        <v>0</v>
      </c>
      <c r="BL33" s="87">
        <f t="shared" si="6"/>
        <v>0</v>
      </c>
      <c r="BM33" s="87">
        <f t="shared" si="6"/>
        <v>0</v>
      </c>
      <c r="BN33" s="87">
        <f t="shared" si="6"/>
        <v>0</v>
      </c>
      <c r="BO33" s="87">
        <f t="shared" si="6"/>
        <v>0</v>
      </c>
      <c r="BP33" s="71"/>
      <c r="BQ33" s="65" t="s">
        <v>154</v>
      </c>
      <c r="BR33" s="65" t="s">
        <v>165</v>
      </c>
      <c r="BS33" s="66"/>
      <c r="BT33" s="65" t="s">
        <v>164</v>
      </c>
    </row>
    <row r="34" spans="1:72" ht="47.25">
      <c r="A34" s="70"/>
      <c r="B34" s="71" t="s">
        <v>326</v>
      </c>
      <c r="C34" s="71" t="s">
        <v>327</v>
      </c>
      <c r="D34" s="85">
        <v>531</v>
      </c>
      <c r="E34" s="85">
        <f>D34</f>
        <v>531</v>
      </c>
      <c r="F34" s="85"/>
      <c r="G34" s="85"/>
      <c r="H34" s="85"/>
      <c r="I34" s="85"/>
      <c r="J34" s="85"/>
      <c r="K34" s="85"/>
      <c r="L34" s="85">
        <v>531</v>
      </c>
      <c r="M34" s="85">
        <f>L34</f>
        <v>531</v>
      </c>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71" t="s">
        <v>380</v>
      </c>
      <c r="BQ34" s="65"/>
      <c r="BR34" s="65"/>
      <c r="BS34" s="66"/>
      <c r="BT34" s="65"/>
    </row>
    <row r="35" spans="1:72" ht="110.25" hidden="1">
      <c r="A35" s="80">
        <v>10</v>
      </c>
      <c r="B35" s="71" t="s">
        <v>90</v>
      </c>
      <c r="C35" s="71" t="s">
        <v>168</v>
      </c>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71"/>
      <c r="BQ35" s="65" t="s">
        <v>128</v>
      </c>
      <c r="BR35" s="65" t="s">
        <v>142</v>
      </c>
      <c r="BS35" s="66"/>
      <c r="BT35" s="71" t="s">
        <v>141</v>
      </c>
    </row>
    <row r="36" spans="1:72" ht="189" hidden="1">
      <c r="A36" s="70">
        <v>11</v>
      </c>
      <c r="B36" s="71" t="s">
        <v>79</v>
      </c>
      <c r="C36" s="71" t="s">
        <v>169</v>
      </c>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71"/>
      <c r="BQ36" s="65" t="s">
        <v>128</v>
      </c>
      <c r="BR36" s="65" t="s">
        <v>142</v>
      </c>
      <c r="BS36" s="66"/>
      <c r="BT36" s="71" t="s">
        <v>141</v>
      </c>
    </row>
    <row r="37" spans="1:72" ht="126" hidden="1">
      <c r="A37" s="80">
        <v>12</v>
      </c>
      <c r="B37" s="71" t="s">
        <v>171</v>
      </c>
      <c r="C37" s="71" t="s">
        <v>170</v>
      </c>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71"/>
      <c r="BQ37" s="65" t="s">
        <v>128</v>
      </c>
      <c r="BR37" s="65" t="s">
        <v>154</v>
      </c>
      <c r="BS37" s="66"/>
      <c r="BT37" s="71" t="s">
        <v>141</v>
      </c>
    </row>
    <row r="38" spans="1:72" ht="94.5" hidden="1">
      <c r="A38" s="70">
        <v>13</v>
      </c>
      <c r="B38" s="71" t="s">
        <v>173</v>
      </c>
      <c r="C38" s="71" t="s">
        <v>172</v>
      </c>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71"/>
      <c r="BQ38" s="65" t="s">
        <v>128</v>
      </c>
      <c r="BR38" s="65" t="s">
        <v>174</v>
      </c>
      <c r="BS38" s="66"/>
      <c r="BT38" s="71" t="s">
        <v>135</v>
      </c>
    </row>
    <row r="39" spans="1:72" ht="94.5" hidden="1">
      <c r="A39" s="80">
        <v>14</v>
      </c>
      <c r="B39" s="71" t="s">
        <v>86</v>
      </c>
      <c r="C39" s="71" t="s">
        <v>175</v>
      </c>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71"/>
      <c r="BQ39" s="71" t="s">
        <v>176</v>
      </c>
      <c r="BR39" s="65" t="s">
        <v>174</v>
      </c>
      <c r="BS39" s="66"/>
      <c r="BT39" s="71" t="s">
        <v>135</v>
      </c>
    </row>
    <row r="40" spans="1:72" s="79" customFormat="1" ht="47.25">
      <c r="A40" s="70" t="s">
        <v>91</v>
      </c>
      <c r="B40" s="70" t="s">
        <v>177</v>
      </c>
      <c r="C40" s="77" t="s">
        <v>178</v>
      </c>
      <c r="D40" s="87">
        <f>D41+D42+D43+D44+D45+D46+D50+D51+D52+D53</f>
        <v>4203</v>
      </c>
      <c r="E40" s="87">
        <f t="shared" ref="E40:AI40" si="7">E41+E42+E43+E44+E45+E46+E50+E51+E52+E53</f>
        <v>3653</v>
      </c>
      <c r="F40" s="87">
        <f t="shared" si="7"/>
        <v>550</v>
      </c>
      <c r="G40" s="87">
        <f t="shared" si="7"/>
        <v>0</v>
      </c>
      <c r="H40" s="87">
        <f t="shared" si="7"/>
        <v>0</v>
      </c>
      <c r="I40" s="87">
        <f t="shared" si="7"/>
        <v>0</v>
      </c>
      <c r="J40" s="87">
        <f t="shared" si="7"/>
        <v>0</v>
      </c>
      <c r="K40" s="87">
        <f t="shared" si="7"/>
        <v>0</v>
      </c>
      <c r="L40" s="87">
        <f t="shared" si="7"/>
        <v>0</v>
      </c>
      <c r="M40" s="87">
        <f t="shared" si="7"/>
        <v>0</v>
      </c>
      <c r="N40" s="87">
        <f t="shared" si="7"/>
        <v>0</v>
      </c>
      <c r="O40" s="87">
        <f t="shared" si="7"/>
        <v>0</v>
      </c>
      <c r="P40" s="87">
        <f t="shared" si="7"/>
        <v>550</v>
      </c>
      <c r="Q40" s="87">
        <f t="shared" si="7"/>
        <v>3713</v>
      </c>
      <c r="R40" s="87">
        <f t="shared" si="7"/>
        <v>550</v>
      </c>
      <c r="S40" s="87">
        <f t="shared" si="7"/>
        <v>0</v>
      </c>
      <c r="T40" s="87">
        <f t="shared" si="7"/>
        <v>0</v>
      </c>
      <c r="U40" s="87">
        <f t="shared" si="7"/>
        <v>0</v>
      </c>
      <c r="V40" s="87">
        <f t="shared" si="7"/>
        <v>0</v>
      </c>
      <c r="W40" s="87">
        <f t="shared" si="7"/>
        <v>0</v>
      </c>
      <c r="X40" s="87">
        <f t="shared" si="7"/>
        <v>0</v>
      </c>
      <c r="Y40" s="87">
        <f t="shared" si="7"/>
        <v>0</v>
      </c>
      <c r="Z40" s="87">
        <f t="shared" si="7"/>
        <v>0</v>
      </c>
      <c r="AA40" s="87">
        <f t="shared" si="7"/>
        <v>0</v>
      </c>
      <c r="AB40" s="87">
        <f t="shared" si="7"/>
        <v>0</v>
      </c>
      <c r="AC40" s="87">
        <f t="shared" si="7"/>
        <v>0</v>
      </c>
      <c r="AD40" s="87">
        <f t="shared" si="7"/>
        <v>0</v>
      </c>
      <c r="AE40" s="87">
        <f t="shared" si="7"/>
        <v>0</v>
      </c>
      <c r="AF40" s="87">
        <f t="shared" si="7"/>
        <v>0</v>
      </c>
      <c r="AG40" s="87">
        <f t="shared" si="7"/>
        <v>0</v>
      </c>
      <c r="AH40" s="87">
        <f t="shared" si="7"/>
        <v>0</v>
      </c>
      <c r="AI40" s="87">
        <f t="shared" si="7"/>
        <v>0</v>
      </c>
      <c r="AJ40" s="87">
        <f t="shared" ref="AJ40:BO40" si="8">AJ41+AJ42+AJ43+AJ44+AJ45+AJ46+AJ50+AJ51+AJ52+AJ53</f>
        <v>0</v>
      </c>
      <c r="AK40" s="87">
        <f t="shared" si="8"/>
        <v>0</v>
      </c>
      <c r="AL40" s="87">
        <f t="shared" si="8"/>
        <v>0</v>
      </c>
      <c r="AM40" s="87">
        <f t="shared" si="8"/>
        <v>0</v>
      </c>
      <c r="AN40" s="87">
        <f t="shared" si="8"/>
        <v>0</v>
      </c>
      <c r="AO40" s="87">
        <f t="shared" si="8"/>
        <v>0</v>
      </c>
      <c r="AP40" s="87">
        <f t="shared" si="8"/>
        <v>0</v>
      </c>
      <c r="AQ40" s="87">
        <f t="shared" si="8"/>
        <v>0</v>
      </c>
      <c r="AR40" s="87">
        <f t="shared" si="8"/>
        <v>0</v>
      </c>
      <c r="AS40" s="87">
        <f t="shared" si="8"/>
        <v>0</v>
      </c>
      <c r="AT40" s="87">
        <f t="shared" si="8"/>
        <v>0</v>
      </c>
      <c r="AU40" s="87">
        <f t="shared" si="8"/>
        <v>0</v>
      </c>
      <c r="AV40" s="87">
        <f t="shared" si="8"/>
        <v>0</v>
      </c>
      <c r="AW40" s="87">
        <f t="shared" si="8"/>
        <v>0</v>
      </c>
      <c r="AX40" s="87">
        <f t="shared" si="8"/>
        <v>0</v>
      </c>
      <c r="AY40" s="87">
        <f t="shared" si="8"/>
        <v>0</v>
      </c>
      <c r="AZ40" s="87">
        <f t="shared" si="8"/>
        <v>2050</v>
      </c>
      <c r="BA40" s="87">
        <f t="shared" si="8"/>
        <v>0</v>
      </c>
      <c r="BB40" s="87">
        <f t="shared" si="8"/>
        <v>0</v>
      </c>
      <c r="BC40" s="87">
        <f t="shared" si="8"/>
        <v>0</v>
      </c>
      <c r="BD40" s="87">
        <f t="shared" si="8"/>
        <v>0</v>
      </c>
      <c r="BE40" s="87">
        <f t="shared" si="8"/>
        <v>0</v>
      </c>
      <c r="BF40" s="87">
        <f t="shared" si="8"/>
        <v>0</v>
      </c>
      <c r="BG40" s="87">
        <f t="shared" si="8"/>
        <v>0</v>
      </c>
      <c r="BH40" s="87">
        <f t="shared" si="8"/>
        <v>0</v>
      </c>
      <c r="BI40" s="87">
        <f t="shared" si="8"/>
        <v>0</v>
      </c>
      <c r="BJ40" s="87">
        <f t="shared" si="8"/>
        <v>0</v>
      </c>
      <c r="BK40" s="87">
        <f t="shared" si="8"/>
        <v>0</v>
      </c>
      <c r="BL40" s="87">
        <f t="shared" si="8"/>
        <v>0</v>
      </c>
      <c r="BM40" s="87">
        <f t="shared" si="8"/>
        <v>0</v>
      </c>
      <c r="BN40" s="87">
        <f t="shared" si="8"/>
        <v>0</v>
      </c>
      <c r="BO40" s="87">
        <f t="shared" si="8"/>
        <v>0</v>
      </c>
      <c r="BP40" s="77"/>
      <c r="BQ40" s="69"/>
      <c r="BR40" s="69"/>
      <c r="BS40" s="78"/>
      <c r="BT40" s="69"/>
    </row>
    <row r="41" spans="1:72" ht="157.5" hidden="1">
      <c r="A41" s="80">
        <v>1</v>
      </c>
      <c r="B41" s="80" t="s">
        <v>127</v>
      </c>
      <c r="C41" s="71" t="s">
        <v>179</v>
      </c>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71"/>
      <c r="BQ41" s="65" t="s">
        <v>128</v>
      </c>
      <c r="BR41" s="65" t="s">
        <v>180</v>
      </c>
      <c r="BS41" s="66"/>
      <c r="BT41" s="71" t="s">
        <v>141</v>
      </c>
    </row>
    <row r="42" spans="1:72" ht="141.75" hidden="1">
      <c r="A42" s="70"/>
      <c r="B42" s="80" t="s">
        <v>133</v>
      </c>
      <c r="C42" s="71" t="s">
        <v>181</v>
      </c>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71"/>
      <c r="BQ42" s="65" t="s">
        <v>128</v>
      </c>
      <c r="BR42" s="65" t="s">
        <v>180</v>
      </c>
      <c r="BS42" s="66"/>
      <c r="BT42" s="71" t="s">
        <v>141</v>
      </c>
    </row>
    <row r="43" spans="1:72" ht="157.5" hidden="1">
      <c r="A43" s="70"/>
      <c r="B43" s="80" t="s">
        <v>143</v>
      </c>
      <c r="C43" s="71" t="s">
        <v>182</v>
      </c>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71"/>
      <c r="BQ43" s="65" t="s">
        <v>128</v>
      </c>
      <c r="BR43" s="65" t="s">
        <v>180</v>
      </c>
      <c r="BS43" s="66"/>
      <c r="BT43" s="71" t="s">
        <v>141</v>
      </c>
    </row>
    <row r="44" spans="1:72" ht="220.5" hidden="1">
      <c r="A44" s="70"/>
      <c r="B44" s="80" t="s">
        <v>184</v>
      </c>
      <c r="C44" s="71" t="s">
        <v>183</v>
      </c>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71"/>
      <c r="BQ44" s="65" t="s">
        <v>128</v>
      </c>
      <c r="BR44" s="65" t="s">
        <v>180</v>
      </c>
      <c r="BS44" s="66"/>
      <c r="BT44" s="71" t="s">
        <v>141</v>
      </c>
    </row>
    <row r="45" spans="1:72" ht="110.25" hidden="1">
      <c r="A45" s="70"/>
      <c r="B45" s="80" t="s">
        <v>186</v>
      </c>
      <c r="C45" s="71" t="s">
        <v>185</v>
      </c>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71"/>
      <c r="BQ45" s="65" t="s">
        <v>128</v>
      </c>
      <c r="BR45" s="65" t="s">
        <v>180</v>
      </c>
      <c r="BS45" s="66"/>
      <c r="BT45" s="71" t="s">
        <v>141</v>
      </c>
    </row>
    <row r="46" spans="1:72" ht="157.5">
      <c r="A46" s="70"/>
      <c r="B46" s="80" t="s">
        <v>188</v>
      </c>
      <c r="C46" s="71" t="s">
        <v>187</v>
      </c>
      <c r="D46" s="85">
        <f>D47</f>
        <v>550</v>
      </c>
      <c r="E46" s="85">
        <f t="shared" ref="E46:BO46" si="9">E47</f>
        <v>0</v>
      </c>
      <c r="F46" s="85">
        <f t="shared" si="9"/>
        <v>550</v>
      </c>
      <c r="G46" s="85">
        <f t="shared" si="9"/>
        <v>0</v>
      </c>
      <c r="H46" s="85">
        <f t="shared" si="9"/>
        <v>0</v>
      </c>
      <c r="I46" s="85">
        <f t="shared" si="9"/>
        <v>0</v>
      </c>
      <c r="J46" s="85">
        <f t="shared" si="9"/>
        <v>0</v>
      </c>
      <c r="K46" s="85">
        <f t="shared" si="9"/>
        <v>0</v>
      </c>
      <c r="L46" s="85">
        <f t="shared" si="9"/>
        <v>0</v>
      </c>
      <c r="M46" s="85">
        <f t="shared" si="9"/>
        <v>0</v>
      </c>
      <c r="N46" s="85">
        <f t="shared" si="9"/>
        <v>0</v>
      </c>
      <c r="O46" s="85">
        <f t="shared" si="9"/>
        <v>0</v>
      </c>
      <c r="P46" s="85">
        <f t="shared" si="9"/>
        <v>550</v>
      </c>
      <c r="Q46" s="85">
        <f t="shared" si="9"/>
        <v>0</v>
      </c>
      <c r="R46" s="85">
        <f t="shared" si="9"/>
        <v>550</v>
      </c>
      <c r="S46" s="85">
        <f t="shared" si="9"/>
        <v>0</v>
      </c>
      <c r="T46" s="85">
        <f t="shared" si="9"/>
        <v>0</v>
      </c>
      <c r="U46" s="85">
        <f t="shared" si="9"/>
        <v>0</v>
      </c>
      <c r="V46" s="85">
        <f t="shared" si="9"/>
        <v>0</v>
      </c>
      <c r="W46" s="85">
        <f t="shared" si="9"/>
        <v>0</v>
      </c>
      <c r="X46" s="85">
        <f t="shared" si="9"/>
        <v>0</v>
      </c>
      <c r="Y46" s="85">
        <f t="shared" si="9"/>
        <v>0</v>
      </c>
      <c r="Z46" s="85">
        <f t="shared" si="9"/>
        <v>0</v>
      </c>
      <c r="AA46" s="85">
        <f t="shared" si="9"/>
        <v>0</v>
      </c>
      <c r="AB46" s="85">
        <f t="shared" si="9"/>
        <v>0</v>
      </c>
      <c r="AC46" s="85">
        <f t="shared" si="9"/>
        <v>0</v>
      </c>
      <c r="AD46" s="85">
        <f t="shared" si="9"/>
        <v>0</v>
      </c>
      <c r="AE46" s="85">
        <f t="shared" si="9"/>
        <v>0</v>
      </c>
      <c r="AF46" s="85">
        <f t="shared" si="9"/>
        <v>0</v>
      </c>
      <c r="AG46" s="85">
        <f t="shared" si="9"/>
        <v>0</v>
      </c>
      <c r="AH46" s="85">
        <f t="shared" si="9"/>
        <v>0</v>
      </c>
      <c r="AI46" s="85">
        <f t="shared" si="9"/>
        <v>0</v>
      </c>
      <c r="AJ46" s="85">
        <f t="shared" si="9"/>
        <v>0</v>
      </c>
      <c r="AK46" s="85">
        <f t="shared" si="9"/>
        <v>0</v>
      </c>
      <c r="AL46" s="85">
        <f t="shared" si="9"/>
        <v>0</v>
      </c>
      <c r="AM46" s="85">
        <f t="shared" si="9"/>
        <v>0</v>
      </c>
      <c r="AN46" s="85">
        <f t="shared" si="9"/>
        <v>0</v>
      </c>
      <c r="AO46" s="85">
        <f t="shared" si="9"/>
        <v>0</v>
      </c>
      <c r="AP46" s="85">
        <f t="shared" si="9"/>
        <v>0</v>
      </c>
      <c r="AQ46" s="85">
        <f t="shared" si="9"/>
        <v>0</v>
      </c>
      <c r="AR46" s="85">
        <f t="shared" si="9"/>
        <v>0</v>
      </c>
      <c r="AS46" s="85">
        <f t="shared" si="9"/>
        <v>0</v>
      </c>
      <c r="AT46" s="85">
        <f t="shared" si="9"/>
        <v>0</v>
      </c>
      <c r="AU46" s="85">
        <f t="shared" si="9"/>
        <v>0</v>
      </c>
      <c r="AV46" s="85">
        <f t="shared" si="9"/>
        <v>0</v>
      </c>
      <c r="AW46" s="85">
        <f t="shared" si="9"/>
        <v>0</v>
      </c>
      <c r="AX46" s="85">
        <f t="shared" si="9"/>
        <v>0</v>
      </c>
      <c r="AY46" s="85">
        <f t="shared" si="9"/>
        <v>0</v>
      </c>
      <c r="AZ46" s="85">
        <f t="shared" si="9"/>
        <v>0</v>
      </c>
      <c r="BA46" s="85">
        <f t="shared" si="9"/>
        <v>0</v>
      </c>
      <c r="BB46" s="85">
        <f t="shared" si="9"/>
        <v>0</v>
      </c>
      <c r="BC46" s="85">
        <f t="shared" si="9"/>
        <v>0</v>
      </c>
      <c r="BD46" s="85">
        <f t="shared" si="9"/>
        <v>0</v>
      </c>
      <c r="BE46" s="85">
        <f t="shared" si="9"/>
        <v>0</v>
      </c>
      <c r="BF46" s="85">
        <f t="shared" si="9"/>
        <v>0</v>
      </c>
      <c r="BG46" s="85">
        <f t="shared" si="9"/>
        <v>0</v>
      </c>
      <c r="BH46" s="85">
        <f t="shared" si="9"/>
        <v>0</v>
      </c>
      <c r="BI46" s="85">
        <f t="shared" si="9"/>
        <v>0</v>
      </c>
      <c r="BJ46" s="85">
        <f t="shared" si="9"/>
        <v>0</v>
      </c>
      <c r="BK46" s="85">
        <f t="shared" si="9"/>
        <v>0</v>
      </c>
      <c r="BL46" s="85">
        <f t="shared" si="9"/>
        <v>0</v>
      </c>
      <c r="BM46" s="85">
        <f t="shared" si="9"/>
        <v>0</v>
      </c>
      <c r="BN46" s="85">
        <f t="shared" si="9"/>
        <v>0</v>
      </c>
      <c r="BO46" s="85">
        <f t="shared" si="9"/>
        <v>0</v>
      </c>
      <c r="BP46" s="71" t="s">
        <v>382</v>
      </c>
      <c r="BQ46" s="65" t="s">
        <v>154</v>
      </c>
      <c r="BR46" s="65" t="s">
        <v>180</v>
      </c>
      <c r="BS46" s="66"/>
      <c r="BT46" s="65" t="s">
        <v>164</v>
      </c>
    </row>
    <row r="47" spans="1:72" ht="30">
      <c r="A47" s="70"/>
      <c r="B47" s="80" t="s">
        <v>342</v>
      </c>
      <c r="C47" s="105"/>
      <c r="D47" s="87">
        <f t="shared" ref="D47:AI47" si="10">SUM(D48:D49)</f>
        <v>550</v>
      </c>
      <c r="E47" s="87">
        <f t="shared" si="10"/>
        <v>0</v>
      </c>
      <c r="F47" s="87">
        <f t="shared" si="10"/>
        <v>550</v>
      </c>
      <c r="G47" s="87">
        <f t="shared" si="10"/>
        <v>0</v>
      </c>
      <c r="H47" s="87">
        <f t="shared" si="10"/>
        <v>0</v>
      </c>
      <c r="I47" s="87">
        <f t="shared" si="10"/>
        <v>0</v>
      </c>
      <c r="J47" s="87">
        <f t="shared" si="10"/>
        <v>0</v>
      </c>
      <c r="K47" s="87">
        <f t="shared" si="10"/>
        <v>0</v>
      </c>
      <c r="L47" s="87">
        <f t="shared" si="10"/>
        <v>0</v>
      </c>
      <c r="M47" s="87">
        <f t="shared" si="10"/>
        <v>0</v>
      </c>
      <c r="N47" s="87">
        <f t="shared" si="10"/>
        <v>0</v>
      </c>
      <c r="O47" s="87">
        <f t="shared" si="10"/>
        <v>0</v>
      </c>
      <c r="P47" s="87">
        <f t="shared" si="10"/>
        <v>550</v>
      </c>
      <c r="Q47" s="87">
        <f t="shared" si="10"/>
        <v>0</v>
      </c>
      <c r="R47" s="87">
        <f t="shared" si="10"/>
        <v>550</v>
      </c>
      <c r="S47" s="87">
        <f t="shared" si="10"/>
        <v>0</v>
      </c>
      <c r="T47" s="87">
        <f t="shared" si="10"/>
        <v>0</v>
      </c>
      <c r="U47" s="87">
        <f t="shared" si="10"/>
        <v>0</v>
      </c>
      <c r="V47" s="87">
        <f t="shared" si="10"/>
        <v>0</v>
      </c>
      <c r="W47" s="87">
        <f t="shared" si="10"/>
        <v>0</v>
      </c>
      <c r="X47" s="87">
        <f t="shared" si="10"/>
        <v>0</v>
      </c>
      <c r="Y47" s="87">
        <f t="shared" si="10"/>
        <v>0</v>
      </c>
      <c r="Z47" s="87">
        <f t="shared" si="10"/>
        <v>0</v>
      </c>
      <c r="AA47" s="87">
        <f t="shared" si="10"/>
        <v>0</v>
      </c>
      <c r="AB47" s="87">
        <f t="shared" si="10"/>
        <v>0</v>
      </c>
      <c r="AC47" s="87">
        <f t="shared" si="10"/>
        <v>0</v>
      </c>
      <c r="AD47" s="87">
        <f t="shared" si="10"/>
        <v>0</v>
      </c>
      <c r="AE47" s="87">
        <f t="shared" si="10"/>
        <v>0</v>
      </c>
      <c r="AF47" s="87">
        <f t="shared" si="10"/>
        <v>0</v>
      </c>
      <c r="AG47" s="87">
        <f t="shared" si="10"/>
        <v>0</v>
      </c>
      <c r="AH47" s="87">
        <f t="shared" si="10"/>
        <v>0</v>
      </c>
      <c r="AI47" s="87">
        <f t="shared" si="10"/>
        <v>0</v>
      </c>
      <c r="AJ47" s="87">
        <f t="shared" ref="AJ47:BO47" si="11">SUM(AJ48:AJ49)</f>
        <v>0</v>
      </c>
      <c r="AK47" s="87">
        <f t="shared" si="11"/>
        <v>0</v>
      </c>
      <c r="AL47" s="87">
        <f t="shared" si="11"/>
        <v>0</v>
      </c>
      <c r="AM47" s="87">
        <f t="shared" si="11"/>
        <v>0</v>
      </c>
      <c r="AN47" s="87">
        <f t="shared" si="11"/>
        <v>0</v>
      </c>
      <c r="AO47" s="87">
        <f t="shared" si="11"/>
        <v>0</v>
      </c>
      <c r="AP47" s="87">
        <f t="shared" si="11"/>
        <v>0</v>
      </c>
      <c r="AQ47" s="87">
        <f t="shared" si="11"/>
        <v>0</v>
      </c>
      <c r="AR47" s="87">
        <f t="shared" si="11"/>
        <v>0</v>
      </c>
      <c r="AS47" s="87">
        <f t="shared" si="11"/>
        <v>0</v>
      </c>
      <c r="AT47" s="87">
        <f t="shared" si="11"/>
        <v>0</v>
      </c>
      <c r="AU47" s="87">
        <f t="shared" si="11"/>
        <v>0</v>
      </c>
      <c r="AV47" s="87">
        <f t="shared" si="11"/>
        <v>0</v>
      </c>
      <c r="AW47" s="87">
        <f t="shared" si="11"/>
        <v>0</v>
      </c>
      <c r="AX47" s="87">
        <f t="shared" si="11"/>
        <v>0</v>
      </c>
      <c r="AY47" s="87">
        <f t="shared" si="11"/>
        <v>0</v>
      </c>
      <c r="AZ47" s="87">
        <f t="shared" si="11"/>
        <v>0</v>
      </c>
      <c r="BA47" s="87">
        <f t="shared" si="11"/>
        <v>0</v>
      </c>
      <c r="BB47" s="87">
        <f t="shared" si="11"/>
        <v>0</v>
      </c>
      <c r="BC47" s="87">
        <f t="shared" si="11"/>
        <v>0</v>
      </c>
      <c r="BD47" s="87">
        <f t="shared" si="11"/>
        <v>0</v>
      </c>
      <c r="BE47" s="87">
        <f t="shared" si="11"/>
        <v>0</v>
      </c>
      <c r="BF47" s="87">
        <f t="shared" si="11"/>
        <v>0</v>
      </c>
      <c r="BG47" s="87">
        <f t="shared" si="11"/>
        <v>0</v>
      </c>
      <c r="BH47" s="87">
        <f t="shared" si="11"/>
        <v>0</v>
      </c>
      <c r="BI47" s="87">
        <f t="shared" si="11"/>
        <v>0</v>
      </c>
      <c r="BJ47" s="87">
        <f t="shared" si="11"/>
        <v>0</v>
      </c>
      <c r="BK47" s="87">
        <f t="shared" si="11"/>
        <v>0</v>
      </c>
      <c r="BL47" s="87">
        <f t="shared" si="11"/>
        <v>0</v>
      </c>
      <c r="BM47" s="87">
        <f t="shared" si="11"/>
        <v>0</v>
      </c>
      <c r="BN47" s="87">
        <f t="shared" si="11"/>
        <v>0</v>
      </c>
      <c r="BO47" s="87">
        <f t="shared" si="11"/>
        <v>0</v>
      </c>
      <c r="BP47" s="71"/>
      <c r="BQ47" s="65"/>
      <c r="BR47" s="65"/>
      <c r="BS47" s="66"/>
      <c r="BT47" s="71"/>
    </row>
    <row r="48" spans="1:72" ht="15.75" hidden="1">
      <c r="A48" s="70"/>
      <c r="B48" s="80"/>
      <c r="C48" s="105" t="s">
        <v>343</v>
      </c>
      <c r="D48" s="116">
        <v>200</v>
      </c>
      <c r="E48" s="85"/>
      <c r="F48" s="116">
        <v>200</v>
      </c>
      <c r="G48" s="85"/>
      <c r="H48" s="85"/>
      <c r="I48" s="85"/>
      <c r="J48" s="85"/>
      <c r="K48" s="85"/>
      <c r="L48" s="85"/>
      <c r="M48" s="85"/>
      <c r="N48" s="85"/>
      <c r="O48" s="85"/>
      <c r="P48" s="116">
        <v>200</v>
      </c>
      <c r="Q48" s="85"/>
      <c r="R48" s="116">
        <v>200</v>
      </c>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71" t="s">
        <v>382</v>
      </c>
      <c r="BQ48" s="65"/>
      <c r="BR48" s="65"/>
      <c r="BS48" s="66"/>
      <c r="BT48" s="71"/>
    </row>
    <row r="49" spans="1:72" ht="52.5" hidden="1" customHeight="1">
      <c r="A49" s="70"/>
      <c r="B49" s="80"/>
      <c r="C49" s="105" t="s">
        <v>346</v>
      </c>
      <c r="D49" s="116">
        <v>350</v>
      </c>
      <c r="E49" s="85"/>
      <c r="F49" s="116">
        <v>350</v>
      </c>
      <c r="G49" s="85"/>
      <c r="H49" s="85"/>
      <c r="I49" s="85"/>
      <c r="J49" s="85"/>
      <c r="K49" s="85"/>
      <c r="L49" s="85"/>
      <c r="M49" s="85"/>
      <c r="N49" s="85"/>
      <c r="O49" s="85"/>
      <c r="P49" s="116">
        <v>350</v>
      </c>
      <c r="Q49" s="85"/>
      <c r="R49" s="116">
        <v>350</v>
      </c>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71" t="s">
        <v>382</v>
      </c>
      <c r="BQ49" s="65"/>
      <c r="BR49" s="65"/>
      <c r="BS49" s="66"/>
      <c r="BT49" s="71"/>
    </row>
    <row r="50" spans="1:72" ht="88.5" hidden="1" customHeight="1">
      <c r="A50" s="70"/>
      <c r="B50" s="80" t="s">
        <v>190</v>
      </c>
      <c r="C50" s="71" t="s">
        <v>189</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71"/>
      <c r="BQ50" s="65" t="s">
        <v>128</v>
      </c>
      <c r="BR50" s="65" t="s">
        <v>142</v>
      </c>
      <c r="BS50" s="66" t="s">
        <v>191</v>
      </c>
      <c r="BT50" s="65" t="s">
        <v>159</v>
      </c>
    </row>
    <row r="51" spans="1:72" ht="88.5" hidden="1" customHeight="1">
      <c r="A51" s="70"/>
      <c r="B51" s="80" t="s">
        <v>193</v>
      </c>
      <c r="C51" s="71" t="s">
        <v>192</v>
      </c>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71"/>
      <c r="BQ51" s="65" t="s">
        <v>128</v>
      </c>
      <c r="BR51" s="65" t="s">
        <v>180</v>
      </c>
      <c r="BS51" s="66"/>
      <c r="BT51" s="71" t="s">
        <v>141</v>
      </c>
    </row>
    <row r="52" spans="1:72" ht="88.5" hidden="1" customHeight="1">
      <c r="A52" s="70"/>
      <c r="B52" s="80" t="s">
        <v>195</v>
      </c>
      <c r="C52" s="71" t="s">
        <v>194</v>
      </c>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71"/>
      <c r="BQ52" s="65" t="s">
        <v>128</v>
      </c>
      <c r="BR52" s="65" t="s">
        <v>180</v>
      </c>
      <c r="BS52" s="66"/>
      <c r="BT52" s="71" t="s">
        <v>141</v>
      </c>
    </row>
    <row r="53" spans="1:72" ht="171" customHeight="1">
      <c r="A53" s="70"/>
      <c r="B53" s="80" t="s">
        <v>197</v>
      </c>
      <c r="C53" s="71" t="s">
        <v>196</v>
      </c>
      <c r="D53" s="85">
        <f>D54+D57</f>
        <v>3653</v>
      </c>
      <c r="E53" s="85">
        <f t="shared" ref="E53:BO53" si="12">E54+E57</f>
        <v>3653</v>
      </c>
      <c r="F53" s="85">
        <f t="shared" si="12"/>
        <v>0</v>
      </c>
      <c r="G53" s="85">
        <f t="shared" si="12"/>
        <v>0</v>
      </c>
      <c r="H53" s="85">
        <f t="shared" si="12"/>
        <v>0</v>
      </c>
      <c r="I53" s="85">
        <f t="shared" si="12"/>
        <v>0</v>
      </c>
      <c r="J53" s="85">
        <f t="shared" si="12"/>
        <v>0</v>
      </c>
      <c r="K53" s="85">
        <f t="shared" si="12"/>
        <v>0</v>
      </c>
      <c r="L53" s="85">
        <f t="shared" si="12"/>
        <v>0</v>
      </c>
      <c r="M53" s="85">
        <f t="shared" si="12"/>
        <v>0</v>
      </c>
      <c r="N53" s="85">
        <f t="shared" si="12"/>
        <v>0</v>
      </c>
      <c r="O53" s="85">
        <f t="shared" si="12"/>
        <v>0</v>
      </c>
      <c r="P53" s="85">
        <f t="shared" si="12"/>
        <v>0</v>
      </c>
      <c r="Q53" s="85">
        <f t="shared" si="12"/>
        <v>3713</v>
      </c>
      <c r="R53" s="85">
        <f t="shared" si="12"/>
        <v>0</v>
      </c>
      <c r="S53" s="85">
        <f t="shared" si="12"/>
        <v>0</v>
      </c>
      <c r="T53" s="85">
        <f t="shared" si="12"/>
        <v>0</v>
      </c>
      <c r="U53" s="85">
        <f t="shared" si="12"/>
        <v>0</v>
      </c>
      <c r="V53" s="85">
        <f t="shared" si="12"/>
        <v>0</v>
      </c>
      <c r="W53" s="85">
        <f t="shared" si="12"/>
        <v>0</v>
      </c>
      <c r="X53" s="85">
        <f t="shared" si="12"/>
        <v>0</v>
      </c>
      <c r="Y53" s="85">
        <f t="shared" si="12"/>
        <v>0</v>
      </c>
      <c r="Z53" s="85">
        <f t="shared" si="12"/>
        <v>0</v>
      </c>
      <c r="AA53" s="85">
        <f t="shared" si="12"/>
        <v>0</v>
      </c>
      <c r="AB53" s="85">
        <f t="shared" si="12"/>
        <v>0</v>
      </c>
      <c r="AC53" s="85">
        <f t="shared" si="12"/>
        <v>0</v>
      </c>
      <c r="AD53" s="85">
        <f t="shared" si="12"/>
        <v>0</v>
      </c>
      <c r="AE53" s="85">
        <f t="shared" si="12"/>
        <v>0</v>
      </c>
      <c r="AF53" s="85">
        <f t="shared" si="12"/>
        <v>0</v>
      </c>
      <c r="AG53" s="85">
        <f t="shared" si="12"/>
        <v>0</v>
      </c>
      <c r="AH53" s="85">
        <f t="shared" si="12"/>
        <v>0</v>
      </c>
      <c r="AI53" s="85">
        <f t="shared" si="12"/>
        <v>0</v>
      </c>
      <c r="AJ53" s="85">
        <f t="shared" si="12"/>
        <v>0</v>
      </c>
      <c r="AK53" s="85">
        <f t="shared" si="12"/>
        <v>0</v>
      </c>
      <c r="AL53" s="85">
        <f t="shared" si="12"/>
        <v>0</v>
      </c>
      <c r="AM53" s="85">
        <f t="shared" si="12"/>
        <v>0</v>
      </c>
      <c r="AN53" s="85">
        <f t="shared" si="12"/>
        <v>0</v>
      </c>
      <c r="AO53" s="85">
        <f t="shared" si="12"/>
        <v>0</v>
      </c>
      <c r="AP53" s="85">
        <f t="shared" si="12"/>
        <v>0</v>
      </c>
      <c r="AQ53" s="85">
        <f t="shared" si="12"/>
        <v>0</v>
      </c>
      <c r="AR53" s="85">
        <f t="shared" si="12"/>
        <v>0</v>
      </c>
      <c r="AS53" s="85">
        <f t="shared" si="12"/>
        <v>0</v>
      </c>
      <c r="AT53" s="85">
        <f t="shared" si="12"/>
        <v>0</v>
      </c>
      <c r="AU53" s="85">
        <f t="shared" si="12"/>
        <v>0</v>
      </c>
      <c r="AV53" s="85">
        <f t="shared" si="12"/>
        <v>0</v>
      </c>
      <c r="AW53" s="85">
        <f t="shared" si="12"/>
        <v>0</v>
      </c>
      <c r="AX53" s="85">
        <f t="shared" si="12"/>
        <v>0</v>
      </c>
      <c r="AY53" s="85">
        <f t="shared" si="12"/>
        <v>0</v>
      </c>
      <c r="AZ53" s="85">
        <f t="shared" si="12"/>
        <v>2050</v>
      </c>
      <c r="BA53" s="85">
        <f t="shared" si="12"/>
        <v>0</v>
      </c>
      <c r="BB53" s="85">
        <f t="shared" si="12"/>
        <v>0</v>
      </c>
      <c r="BC53" s="85">
        <f t="shared" si="12"/>
        <v>0</v>
      </c>
      <c r="BD53" s="85">
        <f t="shared" si="12"/>
        <v>0</v>
      </c>
      <c r="BE53" s="85">
        <f t="shared" si="12"/>
        <v>0</v>
      </c>
      <c r="BF53" s="85">
        <f t="shared" si="12"/>
        <v>0</v>
      </c>
      <c r="BG53" s="85">
        <f t="shared" si="12"/>
        <v>0</v>
      </c>
      <c r="BH53" s="85">
        <f t="shared" si="12"/>
        <v>0</v>
      </c>
      <c r="BI53" s="85">
        <f t="shared" si="12"/>
        <v>0</v>
      </c>
      <c r="BJ53" s="85">
        <f t="shared" si="12"/>
        <v>0</v>
      </c>
      <c r="BK53" s="85">
        <f t="shared" si="12"/>
        <v>0</v>
      </c>
      <c r="BL53" s="85">
        <f t="shared" si="12"/>
        <v>0</v>
      </c>
      <c r="BM53" s="85">
        <f t="shared" si="12"/>
        <v>0</v>
      </c>
      <c r="BN53" s="85">
        <f t="shared" si="12"/>
        <v>0</v>
      </c>
      <c r="BO53" s="85">
        <f t="shared" si="12"/>
        <v>0</v>
      </c>
      <c r="BP53" s="71"/>
      <c r="BQ53" s="65" t="s">
        <v>128</v>
      </c>
      <c r="BR53" s="65" t="s">
        <v>180</v>
      </c>
      <c r="BS53" s="66"/>
      <c r="BT53" s="71" t="s">
        <v>141</v>
      </c>
    </row>
    <row r="54" spans="1:72" ht="24.75" customHeight="1">
      <c r="A54" s="80" t="s">
        <v>364</v>
      </c>
      <c r="B54" s="80" t="s">
        <v>128</v>
      </c>
      <c r="C54" s="71"/>
      <c r="D54" s="89">
        <f>D55+D56+233</f>
        <v>1923</v>
      </c>
      <c r="E54" s="89">
        <v>1923</v>
      </c>
      <c r="F54" s="89">
        <f t="shared" ref="F54:BO54" si="13">F55+F56</f>
        <v>0</v>
      </c>
      <c r="G54" s="89">
        <f t="shared" si="13"/>
        <v>0</v>
      </c>
      <c r="H54" s="89">
        <f t="shared" si="13"/>
        <v>0</v>
      </c>
      <c r="I54" s="89">
        <f t="shared" si="13"/>
        <v>0</v>
      </c>
      <c r="J54" s="89">
        <f t="shared" si="13"/>
        <v>0</v>
      </c>
      <c r="K54" s="89">
        <f t="shared" si="13"/>
        <v>0</v>
      </c>
      <c r="L54" s="89">
        <f t="shared" si="13"/>
        <v>0</v>
      </c>
      <c r="M54" s="89">
        <f t="shared" si="13"/>
        <v>0</v>
      </c>
      <c r="N54" s="89">
        <f t="shared" si="13"/>
        <v>0</v>
      </c>
      <c r="O54" s="89">
        <f t="shared" si="13"/>
        <v>0</v>
      </c>
      <c r="P54" s="89">
        <f t="shared" si="13"/>
        <v>0</v>
      </c>
      <c r="Q54" s="89">
        <v>1923</v>
      </c>
      <c r="R54" s="89">
        <f t="shared" si="13"/>
        <v>0</v>
      </c>
      <c r="S54" s="89">
        <f t="shared" si="13"/>
        <v>0</v>
      </c>
      <c r="T54" s="89">
        <f t="shared" si="13"/>
        <v>0</v>
      </c>
      <c r="U54" s="89">
        <f t="shared" si="13"/>
        <v>0</v>
      </c>
      <c r="V54" s="89">
        <f t="shared" si="13"/>
        <v>0</v>
      </c>
      <c r="W54" s="89">
        <f t="shared" si="13"/>
        <v>0</v>
      </c>
      <c r="X54" s="89">
        <f t="shared" si="13"/>
        <v>0</v>
      </c>
      <c r="Y54" s="89">
        <f t="shared" si="13"/>
        <v>0</v>
      </c>
      <c r="Z54" s="89">
        <f t="shared" si="13"/>
        <v>0</v>
      </c>
      <c r="AA54" s="89">
        <f t="shared" si="13"/>
        <v>0</v>
      </c>
      <c r="AB54" s="89">
        <f t="shared" si="13"/>
        <v>0</v>
      </c>
      <c r="AC54" s="89">
        <f t="shared" si="13"/>
        <v>0</v>
      </c>
      <c r="AD54" s="89">
        <f t="shared" si="13"/>
        <v>0</v>
      </c>
      <c r="AE54" s="89">
        <f t="shared" si="13"/>
        <v>0</v>
      </c>
      <c r="AF54" s="89">
        <f t="shared" si="13"/>
        <v>0</v>
      </c>
      <c r="AG54" s="89">
        <f t="shared" si="13"/>
        <v>0</v>
      </c>
      <c r="AH54" s="89">
        <f t="shared" si="13"/>
        <v>0</v>
      </c>
      <c r="AI54" s="89">
        <f t="shared" si="13"/>
        <v>0</v>
      </c>
      <c r="AJ54" s="89">
        <f t="shared" si="13"/>
        <v>0</v>
      </c>
      <c r="AK54" s="89">
        <f t="shared" si="13"/>
        <v>0</v>
      </c>
      <c r="AL54" s="89">
        <f t="shared" si="13"/>
        <v>0</v>
      </c>
      <c r="AM54" s="89">
        <f t="shared" si="13"/>
        <v>0</v>
      </c>
      <c r="AN54" s="89">
        <f t="shared" si="13"/>
        <v>0</v>
      </c>
      <c r="AO54" s="89">
        <f t="shared" si="13"/>
        <v>0</v>
      </c>
      <c r="AP54" s="89">
        <f t="shared" si="13"/>
        <v>0</v>
      </c>
      <c r="AQ54" s="89">
        <f t="shared" si="13"/>
        <v>0</v>
      </c>
      <c r="AR54" s="89">
        <f t="shared" si="13"/>
        <v>0</v>
      </c>
      <c r="AS54" s="89">
        <f t="shared" si="13"/>
        <v>0</v>
      </c>
      <c r="AT54" s="89">
        <f t="shared" si="13"/>
        <v>0</v>
      </c>
      <c r="AU54" s="89">
        <f t="shared" si="13"/>
        <v>0</v>
      </c>
      <c r="AV54" s="89">
        <f t="shared" si="13"/>
        <v>0</v>
      </c>
      <c r="AW54" s="89">
        <f t="shared" si="13"/>
        <v>0</v>
      </c>
      <c r="AX54" s="89">
        <f t="shared" si="13"/>
        <v>0</v>
      </c>
      <c r="AY54" s="89">
        <f t="shared" si="13"/>
        <v>0</v>
      </c>
      <c r="AZ54" s="89">
        <f t="shared" si="13"/>
        <v>1190</v>
      </c>
      <c r="BA54" s="89">
        <f t="shared" si="13"/>
        <v>0</v>
      </c>
      <c r="BB54" s="89">
        <f t="shared" si="13"/>
        <v>0</v>
      </c>
      <c r="BC54" s="89">
        <f t="shared" si="13"/>
        <v>0</v>
      </c>
      <c r="BD54" s="89">
        <f t="shared" si="13"/>
        <v>0</v>
      </c>
      <c r="BE54" s="89">
        <f t="shared" si="13"/>
        <v>0</v>
      </c>
      <c r="BF54" s="89">
        <f t="shared" si="13"/>
        <v>0</v>
      </c>
      <c r="BG54" s="89">
        <f t="shared" si="13"/>
        <v>0</v>
      </c>
      <c r="BH54" s="89">
        <f t="shared" si="13"/>
        <v>0</v>
      </c>
      <c r="BI54" s="89">
        <f t="shared" si="13"/>
        <v>0</v>
      </c>
      <c r="BJ54" s="89">
        <f t="shared" si="13"/>
        <v>0</v>
      </c>
      <c r="BK54" s="89">
        <f t="shared" si="13"/>
        <v>0</v>
      </c>
      <c r="BL54" s="89">
        <f t="shared" si="13"/>
        <v>0</v>
      </c>
      <c r="BM54" s="89">
        <f t="shared" si="13"/>
        <v>0</v>
      </c>
      <c r="BN54" s="89">
        <f t="shared" si="13"/>
        <v>0</v>
      </c>
      <c r="BO54" s="89">
        <f t="shared" si="13"/>
        <v>0</v>
      </c>
      <c r="BP54" s="81" t="s">
        <v>366</v>
      </c>
      <c r="BQ54" s="65"/>
      <c r="BR54" s="65"/>
      <c r="BS54" s="66"/>
      <c r="BT54" s="65"/>
    </row>
    <row r="55" spans="1:72" ht="24.75" hidden="1" customHeight="1">
      <c r="A55" s="80"/>
      <c r="B55" s="80"/>
      <c r="C55" s="80" t="s">
        <v>378</v>
      </c>
      <c r="D55" s="89">
        <v>1000</v>
      </c>
      <c r="E55" s="89">
        <v>1000</v>
      </c>
      <c r="F55" s="89"/>
      <c r="G55" s="89"/>
      <c r="H55" s="89"/>
      <c r="I55" s="89"/>
      <c r="J55" s="89"/>
      <c r="K55" s="89"/>
      <c r="L55" s="89"/>
      <c r="M55" s="89"/>
      <c r="N55" s="89"/>
      <c r="O55" s="89"/>
      <c r="P55" s="89"/>
      <c r="Q55" s="89">
        <v>1000</v>
      </c>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v>500</v>
      </c>
      <c r="BA55" s="89"/>
      <c r="BB55" s="89"/>
      <c r="BC55" s="89"/>
      <c r="BD55" s="89"/>
      <c r="BE55" s="89"/>
      <c r="BF55" s="89"/>
      <c r="BG55" s="89"/>
      <c r="BH55" s="89"/>
      <c r="BI55" s="89"/>
      <c r="BJ55" s="89"/>
      <c r="BK55" s="89"/>
      <c r="BL55" s="89"/>
      <c r="BM55" s="89"/>
      <c r="BN55" s="89"/>
      <c r="BO55" s="89"/>
      <c r="BP55" s="81" t="s">
        <v>366</v>
      </c>
      <c r="BQ55" s="65"/>
      <c r="BR55" s="65"/>
      <c r="BS55" s="66"/>
      <c r="BT55" s="65"/>
    </row>
    <row r="56" spans="1:72" ht="24.75" hidden="1" customHeight="1">
      <c r="A56" s="80"/>
      <c r="B56" s="80"/>
      <c r="C56" s="80" t="s">
        <v>361</v>
      </c>
      <c r="D56" s="89">
        <v>690</v>
      </c>
      <c r="E56" s="89">
        <v>690</v>
      </c>
      <c r="F56" s="89"/>
      <c r="G56" s="89"/>
      <c r="H56" s="89"/>
      <c r="I56" s="89"/>
      <c r="J56" s="89"/>
      <c r="K56" s="89"/>
      <c r="L56" s="89"/>
      <c r="M56" s="89"/>
      <c r="N56" s="89"/>
      <c r="O56" s="89"/>
      <c r="P56" s="89"/>
      <c r="Q56" s="89">
        <v>690</v>
      </c>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v>690</v>
      </c>
      <c r="BA56" s="89"/>
      <c r="BB56" s="89"/>
      <c r="BC56" s="89"/>
      <c r="BD56" s="89"/>
      <c r="BE56" s="89"/>
      <c r="BF56" s="89"/>
      <c r="BG56" s="89"/>
      <c r="BH56" s="89"/>
      <c r="BI56" s="89"/>
      <c r="BJ56" s="89"/>
      <c r="BK56" s="89"/>
      <c r="BL56" s="89"/>
      <c r="BM56" s="89"/>
      <c r="BN56" s="89"/>
      <c r="BO56" s="89"/>
      <c r="BP56" s="81" t="s">
        <v>366</v>
      </c>
      <c r="BQ56" s="65"/>
      <c r="BR56" s="65"/>
      <c r="BS56" s="66"/>
      <c r="BT56" s="65"/>
    </row>
    <row r="57" spans="1:72" ht="24.75" customHeight="1">
      <c r="A57" s="80" t="s">
        <v>365</v>
      </c>
      <c r="B57" s="80" t="s">
        <v>359</v>
      </c>
      <c r="C57" s="71"/>
      <c r="D57" s="89">
        <f>D58+D59+740</f>
        <v>1730</v>
      </c>
      <c r="E57" s="89">
        <v>1730</v>
      </c>
      <c r="F57" s="89">
        <f t="shared" ref="F57:BO57" si="14">F58+F59</f>
        <v>0</v>
      </c>
      <c r="G57" s="89">
        <f t="shared" si="14"/>
        <v>0</v>
      </c>
      <c r="H57" s="89">
        <f t="shared" si="14"/>
        <v>0</v>
      </c>
      <c r="I57" s="89">
        <f t="shared" si="14"/>
        <v>0</v>
      </c>
      <c r="J57" s="89">
        <f t="shared" si="14"/>
        <v>0</v>
      </c>
      <c r="K57" s="89">
        <f t="shared" si="14"/>
        <v>0</v>
      </c>
      <c r="L57" s="89">
        <f t="shared" si="14"/>
        <v>0</v>
      </c>
      <c r="M57" s="89">
        <f t="shared" si="14"/>
        <v>0</v>
      </c>
      <c r="N57" s="89">
        <f t="shared" si="14"/>
        <v>0</v>
      </c>
      <c r="O57" s="89">
        <f t="shared" si="14"/>
        <v>0</v>
      </c>
      <c r="P57" s="89">
        <f t="shared" si="14"/>
        <v>0</v>
      </c>
      <c r="Q57" s="89">
        <v>1790</v>
      </c>
      <c r="R57" s="89">
        <f t="shared" si="14"/>
        <v>0</v>
      </c>
      <c r="S57" s="89">
        <f t="shared" si="14"/>
        <v>0</v>
      </c>
      <c r="T57" s="89">
        <f t="shared" si="14"/>
        <v>0</v>
      </c>
      <c r="U57" s="89">
        <f t="shared" si="14"/>
        <v>0</v>
      </c>
      <c r="V57" s="89">
        <f t="shared" si="14"/>
        <v>0</v>
      </c>
      <c r="W57" s="89">
        <f t="shared" si="14"/>
        <v>0</v>
      </c>
      <c r="X57" s="89">
        <f t="shared" si="14"/>
        <v>0</v>
      </c>
      <c r="Y57" s="89">
        <f t="shared" si="14"/>
        <v>0</v>
      </c>
      <c r="Z57" s="89">
        <f t="shared" si="14"/>
        <v>0</v>
      </c>
      <c r="AA57" s="89">
        <f t="shared" si="14"/>
        <v>0</v>
      </c>
      <c r="AB57" s="89">
        <f t="shared" si="14"/>
        <v>0</v>
      </c>
      <c r="AC57" s="89">
        <f t="shared" si="14"/>
        <v>0</v>
      </c>
      <c r="AD57" s="89">
        <f t="shared" si="14"/>
        <v>0</v>
      </c>
      <c r="AE57" s="89">
        <f t="shared" si="14"/>
        <v>0</v>
      </c>
      <c r="AF57" s="89">
        <f t="shared" si="14"/>
        <v>0</v>
      </c>
      <c r="AG57" s="89">
        <f t="shared" si="14"/>
        <v>0</v>
      </c>
      <c r="AH57" s="89">
        <f t="shared" si="14"/>
        <v>0</v>
      </c>
      <c r="AI57" s="89">
        <f t="shared" si="14"/>
        <v>0</v>
      </c>
      <c r="AJ57" s="89">
        <f t="shared" si="14"/>
        <v>0</v>
      </c>
      <c r="AK57" s="89">
        <f t="shared" si="14"/>
        <v>0</v>
      </c>
      <c r="AL57" s="89">
        <f t="shared" si="14"/>
        <v>0</v>
      </c>
      <c r="AM57" s="89">
        <f t="shared" si="14"/>
        <v>0</v>
      </c>
      <c r="AN57" s="89">
        <f t="shared" si="14"/>
        <v>0</v>
      </c>
      <c r="AO57" s="89">
        <f t="shared" si="14"/>
        <v>0</v>
      </c>
      <c r="AP57" s="89">
        <f t="shared" si="14"/>
        <v>0</v>
      </c>
      <c r="AQ57" s="89">
        <f t="shared" si="14"/>
        <v>0</v>
      </c>
      <c r="AR57" s="89">
        <f t="shared" si="14"/>
        <v>0</v>
      </c>
      <c r="AS57" s="89">
        <f t="shared" si="14"/>
        <v>0</v>
      </c>
      <c r="AT57" s="89">
        <f t="shared" si="14"/>
        <v>0</v>
      </c>
      <c r="AU57" s="89">
        <f t="shared" si="14"/>
        <v>0</v>
      </c>
      <c r="AV57" s="89">
        <f t="shared" si="14"/>
        <v>0</v>
      </c>
      <c r="AW57" s="89">
        <f t="shared" si="14"/>
        <v>0</v>
      </c>
      <c r="AX57" s="89">
        <f t="shared" si="14"/>
        <v>0</v>
      </c>
      <c r="AY57" s="89">
        <f t="shared" si="14"/>
        <v>0</v>
      </c>
      <c r="AZ57" s="89">
        <f t="shared" si="14"/>
        <v>860</v>
      </c>
      <c r="BA57" s="89">
        <f t="shared" si="14"/>
        <v>0</v>
      </c>
      <c r="BB57" s="89">
        <f t="shared" si="14"/>
        <v>0</v>
      </c>
      <c r="BC57" s="89">
        <f t="shared" si="14"/>
        <v>0</v>
      </c>
      <c r="BD57" s="89">
        <f t="shared" si="14"/>
        <v>0</v>
      </c>
      <c r="BE57" s="89">
        <f t="shared" si="14"/>
        <v>0</v>
      </c>
      <c r="BF57" s="89">
        <f t="shared" si="14"/>
        <v>0</v>
      </c>
      <c r="BG57" s="89">
        <f t="shared" si="14"/>
        <v>0</v>
      </c>
      <c r="BH57" s="89">
        <f t="shared" si="14"/>
        <v>0</v>
      </c>
      <c r="BI57" s="89">
        <f t="shared" si="14"/>
        <v>0</v>
      </c>
      <c r="BJ57" s="89">
        <f t="shared" si="14"/>
        <v>0</v>
      </c>
      <c r="BK57" s="89">
        <f t="shared" si="14"/>
        <v>0</v>
      </c>
      <c r="BL57" s="89">
        <f t="shared" si="14"/>
        <v>0</v>
      </c>
      <c r="BM57" s="89">
        <f t="shared" si="14"/>
        <v>0</v>
      </c>
      <c r="BN57" s="89">
        <f t="shared" si="14"/>
        <v>0</v>
      </c>
      <c r="BO57" s="89">
        <f t="shared" si="14"/>
        <v>0</v>
      </c>
      <c r="BP57" s="81" t="s">
        <v>366</v>
      </c>
      <c r="BQ57" s="65"/>
      <c r="BR57" s="65"/>
      <c r="BS57" s="66"/>
      <c r="BT57" s="65"/>
    </row>
    <row r="58" spans="1:72" ht="24.75" hidden="1" customHeight="1">
      <c r="A58" s="80"/>
      <c r="B58" s="80"/>
      <c r="C58" s="80" t="s">
        <v>363</v>
      </c>
      <c r="D58" s="89">
        <v>630</v>
      </c>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v>500</v>
      </c>
      <c r="BA58" s="89"/>
      <c r="BB58" s="89"/>
      <c r="BC58" s="89"/>
      <c r="BD58" s="89"/>
      <c r="BE58" s="89"/>
      <c r="BF58" s="89"/>
      <c r="BG58" s="89"/>
      <c r="BH58" s="89"/>
      <c r="BI58" s="89"/>
      <c r="BJ58" s="89"/>
      <c r="BK58" s="89"/>
      <c r="BL58" s="89"/>
      <c r="BM58" s="89"/>
      <c r="BN58" s="89"/>
      <c r="BO58" s="89"/>
      <c r="BP58" s="81" t="s">
        <v>366</v>
      </c>
      <c r="BQ58" s="65"/>
      <c r="BR58" s="65"/>
      <c r="BS58" s="66"/>
      <c r="BT58" s="65"/>
    </row>
    <row r="59" spans="1:72" ht="24.75" hidden="1" customHeight="1">
      <c r="A59" s="80"/>
      <c r="B59" s="80"/>
      <c r="C59" s="80" t="s">
        <v>362</v>
      </c>
      <c r="D59" s="89">
        <v>360</v>
      </c>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v>360</v>
      </c>
      <c r="BA59" s="89"/>
      <c r="BB59" s="89"/>
      <c r="BC59" s="89"/>
      <c r="BD59" s="89"/>
      <c r="BE59" s="89"/>
      <c r="BF59" s="89"/>
      <c r="BG59" s="89"/>
      <c r="BH59" s="89"/>
      <c r="BI59" s="89"/>
      <c r="BJ59" s="89"/>
      <c r="BK59" s="89"/>
      <c r="BL59" s="89"/>
      <c r="BM59" s="89"/>
      <c r="BN59" s="89"/>
      <c r="BO59" s="89"/>
      <c r="BP59" s="81" t="s">
        <v>366</v>
      </c>
      <c r="BQ59" s="65"/>
      <c r="BR59" s="65"/>
      <c r="BS59" s="66"/>
      <c r="BT59" s="65"/>
    </row>
    <row r="60" spans="1:72" ht="52.5" customHeight="1">
      <c r="A60" s="70" t="s">
        <v>94</v>
      </c>
      <c r="B60" s="70" t="s">
        <v>198</v>
      </c>
      <c r="C60" s="77" t="s">
        <v>199</v>
      </c>
      <c r="D60" s="92">
        <f>D61+D63+D64+D65+D67</f>
        <v>430</v>
      </c>
      <c r="E60" s="92">
        <f t="shared" ref="E60:BO60" si="15">E61+E63+E64+E65+E67</f>
        <v>430</v>
      </c>
      <c r="F60" s="92">
        <f t="shared" si="15"/>
        <v>0</v>
      </c>
      <c r="G60" s="92">
        <f t="shared" si="15"/>
        <v>0</v>
      </c>
      <c r="H60" s="92">
        <f t="shared" si="15"/>
        <v>0</v>
      </c>
      <c r="I60" s="92">
        <f t="shared" si="15"/>
        <v>0</v>
      </c>
      <c r="J60" s="92">
        <f t="shared" si="15"/>
        <v>0</v>
      </c>
      <c r="K60" s="92">
        <f t="shared" si="15"/>
        <v>0</v>
      </c>
      <c r="L60" s="92">
        <f t="shared" si="15"/>
        <v>0</v>
      </c>
      <c r="M60" s="92">
        <f t="shared" si="15"/>
        <v>0</v>
      </c>
      <c r="N60" s="92">
        <f t="shared" si="15"/>
        <v>0</v>
      </c>
      <c r="O60" s="92">
        <f t="shared" si="15"/>
        <v>0</v>
      </c>
      <c r="P60" s="92">
        <f t="shared" si="15"/>
        <v>0</v>
      </c>
      <c r="Q60" s="92">
        <f t="shared" si="15"/>
        <v>0</v>
      </c>
      <c r="R60" s="92">
        <f t="shared" si="15"/>
        <v>0</v>
      </c>
      <c r="S60" s="92">
        <f t="shared" si="15"/>
        <v>0</v>
      </c>
      <c r="T60" s="92">
        <f t="shared" si="15"/>
        <v>430</v>
      </c>
      <c r="U60" s="92">
        <f t="shared" si="15"/>
        <v>430</v>
      </c>
      <c r="V60" s="92">
        <f t="shared" si="15"/>
        <v>0</v>
      </c>
      <c r="W60" s="92">
        <f t="shared" si="15"/>
        <v>0</v>
      </c>
      <c r="X60" s="92">
        <f t="shared" si="15"/>
        <v>0</v>
      </c>
      <c r="Y60" s="92">
        <f t="shared" si="15"/>
        <v>0</v>
      </c>
      <c r="Z60" s="92">
        <f t="shared" si="15"/>
        <v>0</v>
      </c>
      <c r="AA60" s="92">
        <f t="shared" si="15"/>
        <v>0</v>
      </c>
      <c r="AB60" s="92">
        <f t="shared" si="15"/>
        <v>0</v>
      </c>
      <c r="AC60" s="92">
        <f t="shared" si="15"/>
        <v>0</v>
      </c>
      <c r="AD60" s="92">
        <f t="shared" si="15"/>
        <v>0</v>
      </c>
      <c r="AE60" s="92">
        <f t="shared" si="15"/>
        <v>0</v>
      </c>
      <c r="AF60" s="92">
        <f t="shared" si="15"/>
        <v>0</v>
      </c>
      <c r="AG60" s="92">
        <f t="shared" si="15"/>
        <v>0</v>
      </c>
      <c r="AH60" s="92">
        <f t="shared" si="15"/>
        <v>0</v>
      </c>
      <c r="AI60" s="92">
        <f t="shared" si="15"/>
        <v>0</v>
      </c>
      <c r="AJ60" s="92">
        <f t="shared" si="15"/>
        <v>0</v>
      </c>
      <c r="AK60" s="92">
        <f t="shared" si="15"/>
        <v>0</v>
      </c>
      <c r="AL60" s="92">
        <f t="shared" si="15"/>
        <v>0</v>
      </c>
      <c r="AM60" s="92">
        <f t="shared" si="15"/>
        <v>0</v>
      </c>
      <c r="AN60" s="92">
        <f t="shared" si="15"/>
        <v>0</v>
      </c>
      <c r="AO60" s="92">
        <f t="shared" si="15"/>
        <v>0</v>
      </c>
      <c r="AP60" s="92">
        <f t="shared" si="15"/>
        <v>0</v>
      </c>
      <c r="AQ60" s="92">
        <f t="shared" si="15"/>
        <v>0</v>
      </c>
      <c r="AR60" s="92">
        <f t="shared" si="15"/>
        <v>0</v>
      </c>
      <c r="AS60" s="92">
        <f t="shared" si="15"/>
        <v>0</v>
      </c>
      <c r="AT60" s="92">
        <f t="shared" si="15"/>
        <v>0</v>
      </c>
      <c r="AU60" s="92">
        <f t="shared" si="15"/>
        <v>0</v>
      </c>
      <c r="AV60" s="92">
        <f t="shared" si="15"/>
        <v>0</v>
      </c>
      <c r="AW60" s="92">
        <f t="shared" si="15"/>
        <v>0</v>
      </c>
      <c r="AX60" s="92">
        <f t="shared" si="15"/>
        <v>0</v>
      </c>
      <c r="AY60" s="92">
        <f t="shared" si="15"/>
        <v>0</v>
      </c>
      <c r="AZ60" s="92">
        <f t="shared" si="15"/>
        <v>0</v>
      </c>
      <c r="BA60" s="92">
        <f t="shared" si="15"/>
        <v>0</v>
      </c>
      <c r="BB60" s="92">
        <f t="shared" si="15"/>
        <v>0</v>
      </c>
      <c r="BC60" s="92">
        <f t="shared" si="15"/>
        <v>0</v>
      </c>
      <c r="BD60" s="92">
        <f t="shared" si="15"/>
        <v>0</v>
      </c>
      <c r="BE60" s="92">
        <f t="shared" si="15"/>
        <v>0</v>
      </c>
      <c r="BF60" s="92">
        <f t="shared" si="15"/>
        <v>0</v>
      </c>
      <c r="BG60" s="92">
        <f t="shared" si="15"/>
        <v>0</v>
      </c>
      <c r="BH60" s="92">
        <f t="shared" si="15"/>
        <v>0</v>
      </c>
      <c r="BI60" s="92">
        <f t="shared" si="15"/>
        <v>0</v>
      </c>
      <c r="BJ60" s="92">
        <f t="shared" si="15"/>
        <v>0</v>
      </c>
      <c r="BK60" s="92">
        <f t="shared" si="15"/>
        <v>0</v>
      </c>
      <c r="BL60" s="92">
        <f t="shared" si="15"/>
        <v>0</v>
      </c>
      <c r="BM60" s="92">
        <f t="shared" si="15"/>
        <v>0</v>
      </c>
      <c r="BN60" s="92">
        <f t="shared" si="15"/>
        <v>0</v>
      </c>
      <c r="BO60" s="92">
        <f t="shared" si="15"/>
        <v>0</v>
      </c>
      <c r="BP60" s="76"/>
      <c r="BQ60" s="65"/>
      <c r="BR60" s="65"/>
      <c r="BS60" s="66"/>
      <c r="BT60" s="65"/>
    </row>
    <row r="61" spans="1:72" ht="220.5">
      <c r="A61" s="70"/>
      <c r="B61" s="80" t="s">
        <v>201</v>
      </c>
      <c r="C61" s="71" t="s">
        <v>200</v>
      </c>
      <c r="D61" s="98">
        <f>D62</f>
        <v>370</v>
      </c>
      <c r="E61" s="98">
        <f t="shared" ref="E61:BO61" si="16">E62</f>
        <v>370</v>
      </c>
      <c r="F61" s="98">
        <f t="shared" si="16"/>
        <v>0</v>
      </c>
      <c r="G61" s="98">
        <f t="shared" si="16"/>
        <v>0</v>
      </c>
      <c r="H61" s="98">
        <f t="shared" si="16"/>
        <v>0</v>
      </c>
      <c r="I61" s="98">
        <f t="shared" si="16"/>
        <v>0</v>
      </c>
      <c r="J61" s="98">
        <f t="shared" si="16"/>
        <v>0</v>
      </c>
      <c r="K61" s="98">
        <f t="shared" si="16"/>
        <v>0</v>
      </c>
      <c r="L61" s="98">
        <f t="shared" si="16"/>
        <v>0</v>
      </c>
      <c r="M61" s="98">
        <f t="shared" si="16"/>
        <v>0</v>
      </c>
      <c r="N61" s="98">
        <f t="shared" si="16"/>
        <v>0</v>
      </c>
      <c r="O61" s="98">
        <f t="shared" si="16"/>
        <v>0</v>
      </c>
      <c r="P61" s="98">
        <f t="shared" si="16"/>
        <v>0</v>
      </c>
      <c r="Q61" s="98">
        <f t="shared" si="16"/>
        <v>0</v>
      </c>
      <c r="R61" s="98">
        <f t="shared" si="16"/>
        <v>0</v>
      </c>
      <c r="S61" s="98">
        <f t="shared" si="16"/>
        <v>0</v>
      </c>
      <c r="T61" s="98">
        <f t="shared" si="16"/>
        <v>370</v>
      </c>
      <c r="U61" s="98">
        <v>370</v>
      </c>
      <c r="V61" s="98">
        <f t="shared" si="16"/>
        <v>0</v>
      </c>
      <c r="W61" s="98">
        <f t="shared" si="16"/>
        <v>0</v>
      </c>
      <c r="X61" s="98">
        <f t="shared" si="16"/>
        <v>0</v>
      </c>
      <c r="Y61" s="98">
        <f t="shared" si="16"/>
        <v>0</v>
      </c>
      <c r="Z61" s="98">
        <f t="shared" si="16"/>
        <v>0</v>
      </c>
      <c r="AA61" s="98">
        <f t="shared" si="16"/>
        <v>0</v>
      </c>
      <c r="AB61" s="98">
        <f t="shared" si="16"/>
        <v>0</v>
      </c>
      <c r="AC61" s="98">
        <f t="shared" si="16"/>
        <v>0</v>
      </c>
      <c r="AD61" s="98">
        <f t="shared" si="16"/>
        <v>0</v>
      </c>
      <c r="AE61" s="98">
        <f t="shared" si="16"/>
        <v>0</v>
      </c>
      <c r="AF61" s="98">
        <f t="shared" si="16"/>
        <v>0</v>
      </c>
      <c r="AG61" s="98">
        <f t="shared" si="16"/>
        <v>0</v>
      </c>
      <c r="AH61" s="98">
        <f t="shared" si="16"/>
        <v>0</v>
      </c>
      <c r="AI61" s="98">
        <f t="shared" si="16"/>
        <v>0</v>
      </c>
      <c r="AJ61" s="98">
        <f t="shared" si="16"/>
        <v>0</v>
      </c>
      <c r="AK61" s="98">
        <f t="shared" si="16"/>
        <v>0</v>
      </c>
      <c r="AL61" s="98">
        <f t="shared" si="16"/>
        <v>0</v>
      </c>
      <c r="AM61" s="98">
        <f t="shared" si="16"/>
        <v>0</v>
      </c>
      <c r="AN61" s="98">
        <f t="shared" si="16"/>
        <v>0</v>
      </c>
      <c r="AO61" s="98">
        <f t="shared" si="16"/>
        <v>0</v>
      </c>
      <c r="AP61" s="98">
        <f t="shared" si="16"/>
        <v>0</v>
      </c>
      <c r="AQ61" s="98">
        <f t="shared" si="16"/>
        <v>0</v>
      </c>
      <c r="AR61" s="98">
        <f t="shared" si="16"/>
        <v>0</v>
      </c>
      <c r="AS61" s="98">
        <f t="shared" si="16"/>
        <v>0</v>
      </c>
      <c r="AT61" s="98">
        <f t="shared" si="16"/>
        <v>0</v>
      </c>
      <c r="AU61" s="98">
        <f t="shared" si="16"/>
        <v>0</v>
      </c>
      <c r="AV61" s="98">
        <f t="shared" si="16"/>
        <v>0</v>
      </c>
      <c r="AW61" s="98">
        <f t="shared" si="16"/>
        <v>0</v>
      </c>
      <c r="AX61" s="98">
        <f t="shared" si="16"/>
        <v>0</v>
      </c>
      <c r="AY61" s="98">
        <f t="shared" si="16"/>
        <v>0</v>
      </c>
      <c r="AZ61" s="98">
        <f t="shared" si="16"/>
        <v>0</v>
      </c>
      <c r="BA61" s="98">
        <f t="shared" si="16"/>
        <v>0</v>
      </c>
      <c r="BB61" s="98">
        <f t="shared" si="16"/>
        <v>0</v>
      </c>
      <c r="BC61" s="98">
        <f t="shared" si="16"/>
        <v>0</v>
      </c>
      <c r="BD61" s="98">
        <f t="shared" si="16"/>
        <v>0</v>
      </c>
      <c r="BE61" s="98">
        <f t="shared" si="16"/>
        <v>0</v>
      </c>
      <c r="BF61" s="98">
        <f t="shared" si="16"/>
        <v>0</v>
      </c>
      <c r="BG61" s="98">
        <f t="shared" si="16"/>
        <v>0</v>
      </c>
      <c r="BH61" s="98">
        <f t="shared" si="16"/>
        <v>0</v>
      </c>
      <c r="BI61" s="98">
        <f t="shared" si="16"/>
        <v>0</v>
      </c>
      <c r="BJ61" s="98">
        <f t="shared" si="16"/>
        <v>0</v>
      </c>
      <c r="BK61" s="98">
        <f t="shared" si="16"/>
        <v>0</v>
      </c>
      <c r="BL61" s="98">
        <f t="shared" si="16"/>
        <v>0</v>
      </c>
      <c r="BM61" s="98">
        <f t="shared" si="16"/>
        <v>0</v>
      </c>
      <c r="BN61" s="98">
        <f t="shared" si="16"/>
        <v>0</v>
      </c>
      <c r="BO61" s="98">
        <f t="shared" si="16"/>
        <v>0</v>
      </c>
      <c r="BP61" s="71"/>
      <c r="BQ61" s="65" t="s">
        <v>154</v>
      </c>
      <c r="BR61" s="65" t="s">
        <v>202</v>
      </c>
      <c r="BS61" s="66"/>
      <c r="BT61" s="65" t="s">
        <v>156</v>
      </c>
    </row>
    <row r="62" spans="1:72" ht="31.5">
      <c r="A62" s="70"/>
      <c r="B62" s="80"/>
      <c r="C62" s="80" t="s">
        <v>154</v>
      </c>
      <c r="D62" s="98">
        <v>370</v>
      </c>
      <c r="E62" s="98">
        <v>370</v>
      </c>
      <c r="F62" s="85"/>
      <c r="G62" s="85"/>
      <c r="H62" s="85"/>
      <c r="I62" s="85"/>
      <c r="J62" s="85"/>
      <c r="K62" s="85"/>
      <c r="L62" s="85"/>
      <c r="M62" s="85"/>
      <c r="N62" s="85"/>
      <c r="O62" s="85"/>
      <c r="P62" s="85"/>
      <c r="Q62" s="85"/>
      <c r="R62" s="85"/>
      <c r="S62" s="85"/>
      <c r="T62" s="85">
        <v>370</v>
      </c>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71" t="s">
        <v>328</v>
      </c>
      <c r="BQ62" s="65"/>
      <c r="BR62" s="65"/>
      <c r="BS62" s="66"/>
      <c r="BT62" s="65"/>
    </row>
    <row r="63" spans="1:72" ht="141.75" hidden="1">
      <c r="A63" s="70"/>
      <c r="B63" s="80" t="s">
        <v>54</v>
      </c>
      <c r="C63" s="71" t="s">
        <v>203</v>
      </c>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71"/>
      <c r="BQ63" s="65" t="s">
        <v>128</v>
      </c>
      <c r="BR63" s="65" t="s">
        <v>180</v>
      </c>
      <c r="BS63" s="66"/>
      <c r="BT63" s="71" t="s">
        <v>141</v>
      </c>
    </row>
    <row r="64" spans="1:72" ht="228" hidden="1" customHeight="1">
      <c r="A64" s="70"/>
      <c r="B64" s="80" t="s">
        <v>81</v>
      </c>
      <c r="C64" s="71" t="s">
        <v>204</v>
      </c>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71"/>
      <c r="BQ64" s="65" t="s">
        <v>154</v>
      </c>
      <c r="BR64" s="65" t="s">
        <v>202</v>
      </c>
      <c r="BS64" s="66"/>
      <c r="BT64" s="65" t="s">
        <v>156</v>
      </c>
    </row>
    <row r="65" spans="1:72" ht="202.5" hidden="1" customHeight="1">
      <c r="A65" s="70"/>
      <c r="B65" s="80" t="s">
        <v>58</v>
      </c>
      <c r="C65" s="71" t="s">
        <v>205</v>
      </c>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71"/>
      <c r="BQ65" s="65" t="s">
        <v>154</v>
      </c>
      <c r="BR65" s="65" t="s">
        <v>309</v>
      </c>
      <c r="BS65" s="66"/>
      <c r="BT65" s="65" t="s">
        <v>156</v>
      </c>
    </row>
    <row r="66" spans="1:72" ht="68.25" hidden="1" customHeight="1">
      <c r="A66" s="70"/>
      <c r="B66" s="80" t="s">
        <v>342</v>
      </c>
      <c r="C66" s="71"/>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71"/>
      <c r="BQ66" s="65"/>
      <c r="BR66" s="65"/>
      <c r="BS66" s="66"/>
      <c r="BT66" s="65"/>
    </row>
    <row r="67" spans="1:72" ht="94.5">
      <c r="A67" s="70"/>
      <c r="B67" s="80" t="s">
        <v>85</v>
      </c>
      <c r="C67" s="71" t="s">
        <v>206</v>
      </c>
      <c r="D67" s="85">
        <f>D68</f>
        <v>60</v>
      </c>
      <c r="E67" s="85">
        <f t="shared" ref="E67:BO67" si="17">E68</f>
        <v>60</v>
      </c>
      <c r="F67" s="85">
        <f t="shared" si="17"/>
        <v>0</v>
      </c>
      <c r="G67" s="85">
        <f t="shared" si="17"/>
        <v>0</v>
      </c>
      <c r="H67" s="85">
        <f t="shared" si="17"/>
        <v>0</v>
      </c>
      <c r="I67" s="85">
        <f t="shared" si="17"/>
        <v>0</v>
      </c>
      <c r="J67" s="85">
        <f t="shared" si="17"/>
        <v>0</v>
      </c>
      <c r="K67" s="85">
        <f t="shared" si="17"/>
        <v>0</v>
      </c>
      <c r="L67" s="85">
        <f t="shared" si="17"/>
        <v>0</v>
      </c>
      <c r="M67" s="85">
        <f t="shared" si="17"/>
        <v>0</v>
      </c>
      <c r="N67" s="85">
        <f t="shared" si="17"/>
        <v>0</v>
      </c>
      <c r="O67" s="85">
        <f t="shared" si="17"/>
        <v>0</v>
      </c>
      <c r="P67" s="85">
        <f t="shared" si="17"/>
        <v>0</v>
      </c>
      <c r="Q67" s="85">
        <f t="shared" si="17"/>
        <v>0</v>
      </c>
      <c r="R67" s="85">
        <f t="shared" si="17"/>
        <v>0</v>
      </c>
      <c r="S67" s="85">
        <f t="shared" si="17"/>
        <v>0</v>
      </c>
      <c r="T67" s="85">
        <f t="shared" si="17"/>
        <v>60</v>
      </c>
      <c r="U67" s="85">
        <f t="shared" si="17"/>
        <v>60</v>
      </c>
      <c r="V67" s="85">
        <f t="shared" si="17"/>
        <v>0</v>
      </c>
      <c r="W67" s="85">
        <f t="shared" si="17"/>
        <v>0</v>
      </c>
      <c r="X67" s="85">
        <f t="shared" si="17"/>
        <v>0</v>
      </c>
      <c r="Y67" s="85">
        <f t="shared" si="17"/>
        <v>0</v>
      </c>
      <c r="Z67" s="85">
        <f t="shared" si="17"/>
        <v>0</v>
      </c>
      <c r="AA67" s="85">
        <f t="shared" si="17"/>
        <v>0</v>
      </c>
      <c r="AB67" s="85">
        <f t="shared" si="17"/>
        <v>0</v>
      </c>
      <c r="AC67" s="85">
        <f t="shared" si="17"/>
        <v>0</v>
      </c>
      <c r="AD67" s="85">
        <f t="shared" si="17"/>
        <v>0</v>
      </c>
      <c r="AE67" s="85">
        <f t="shared" si="17"/>
        <v>0</v>
      </c>
      <c r="AF67" s="85">
        <f t="shared" si="17"/>
        <v>0</v>
      </c>
      <c r="AG67" s="85">
        <f t="shared" si="17"/>
        <v>0</v>
      </c>
      <c r="AH67" s="85">
        <f t="shared" si="17"/>
        <v>0</v>
      </c>
      <c r="AI67" s="85">
        <f t="shared" si="17"/>
        <v>0</v>
      </c>
      <c r="AJ67" s="85">
        <f t="shared" si="17"/>
        <v>0</v>
      </c>
      <c r="AK67" s="85">
        <f t="shared" si="17"/>
        <v>0</v>
      </c>
      <c r="AL67" s="85">
        <f t="shared" si="17"/>
        <v>0</v>
      </c>
      <c r="AM67" s="85">
        <f t="shared" si="17"/>
        <v>0</v>
      </c>
      <c r="AN67" s="85">
        <f t="shared" si="17"/>
        <v>0</v>
      </c>
      <c r="AO67" s="85">
        <f t="shared" si="17"/>
        <v>0</v>
      </c>
      <c r="AP67" s="85">
        <f t="shared" si="17"/>
        <v>0</v>
      </c>
      <c r="AQ67" s="85">
        <f t="shared" si="17"/>
        <v>0</v>
      </c>
      <c r="AR67" s="85">
        <f t="shared" si="17"/>
        <v>0</v>
      </c>
      <c r="AS67" s="85">
        <f t="shared" si="17"/>
        <v>0</v>
      </c>
      <c r="AT67" s="85">
        <f t="shared" si="17"/>
        <v>0</v>
      </c>
      <c r="AU67" s="85">
        <f t="shared" si="17"/>
        <v>0</v>
      </c>
      <c r="AV67" s="85">
        <f t="shared" si="17"/>
        <v>0</v>
      </c>
      <c r="AW67" s="85">
        <f t="shared" si="17"/>
        <v>0</v>
      </c>
      <c r="AX67" s="85">
        <f t="shared" si="17"/>
        <v>0</v>
      </c>
      <c r="AY67" s="85">
        <f t="shared" si="17"/>
        <v>0</v>
      </c>
      <c r="AZ67" s="85">
        <f t="shared" si="17"/>
        <v>0</v>
      </c>
      <c r="BA67" s="85">
        <f t="shared" si="17"/>
        <v>0</v>
      </c>
      <c r="BB67" s="85">
        <f t="shared" si="17"/>
        <v>0</v>
      </c>
      <c r="BC67" s="85">
        <f t="shared" si="17"/>
        <v>0</v>
      </c>
      <c r="BD67" s="85">
        <f t="shared" si="17"/>
        <v>0</v>
      </c>
      <c r="BE67" s="85">
        <f t="shared" si="17"/>
        <v>0</v>
      </c>
      <c r="BF67" s="85">
        <f t="shared" si="17"/>
        <v>0</v>
      </c>
      <c r="BG67" s="85">
        <f t="shared" si="17"/>
        <v>0</v>
      </c>
      <c r="BH67" s="85">
        <f t="shared" si="17"/>
        <v>0</v>
      </c>
      <c r="BI67" s="85">
        <f t="shared" si="17"/>
        <v>0</v>
      </c>
      <c r="BJ67" s="85">
        <f t="shared" si="17"/>
        <v>0</v>
      </c>
      <c r="BK67" s="85">
        <f t="shared" si="17"/>
        <v>0</v>
      </c>
      <c r="BL67" s="85">
        <f t="shared" si="17"/>
        <v>0</v>
      </c>
      <c r="BM67" s="85">
        <f t="shared" si="17"/>
        <v>0</v>
      </c>
      <c r="BN67" s="85">
        <f t="shared" si="17"/>
        <v>0</v>
      </c>
      <c r="BO67" s="85">
        <f t="shared" si="17"/>
        <v>0</v>
      </c>
      <c r="BP67" s="71"/>
      <c r="BQ67" s="65" t="s">
        <v>154</v>
      </c>
      <c r="BR67" s="65" t="s">
        <v>309</v>
      </c>
      <c r="BS67" s="66"/>
      <c r="BT67" s="65" t="s">
        <v>156</v>
      </c>
    </row>
    <row r="68" spans="1:72" ht="29.25" customHeight="1">
      <c r="A68" s="70"/>
      <c r="B68" s="80" t="s">
        <v>326</v>
      </c>
      <c r="C68" s="71" t="s">
        <v>332</v>
      </c>
      <c r="D68" s="85">
        <v>60</v>
      </c>
      <c r="E68" s="85">
        <v>60</v>
      </c>
      <c r="F68" s="85"/>
      <c r="G68" s="85"/>
      <c r="H68" s="85"/>
      <c r="I68" s="85"/>
      <c r="J68" s="85"/>
      <c r="K68" s="85"/>
      <c r="L68" s="85"/>
      <c r="M68" s="85"/>
      <c r="N68" s="85"/>
      <c r="O68" s="85"/>
      <c r="P68" s="85"/>
      <c r="Q68" s="85"/>
      <c r="R68" s="85"/>
      <c r="S68" s="85"/>
      <c r="T68" s="85">
        <v>60</v>
      </c>
      <c r="U68" s="85">
        <v>60</v>
      </c>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103" t="s">
        <v>381</v>
      </c>
      <c r="BQ68" s="65"/>
      <c r="BR68" s="65"/>
      <c r="BS68" s="66"/>
      <c r="BT68" s="65"/>
    </row>
    <row r="69" spans="1:72" ht="47.25">
      <c r="A69" s="70" t="s">
        <v>96</v>
      </c>
      <c r="B69" s="70" t="s">
        <v>207</v>
      </c>
      <c r="C69" s="71" t="s">
        <v>208</v>
      </c>
      <c r="D69" s="85">
        <f>D70+D72+D74+D76</f>
        <v>229</v>
      </c>
      <c r="E69" s="85">
        <f t="shared" ref="E69:BO69" si="18">E70+E72+E74+E76</f>
        <v>0</v>
      </c>
      <c r="F69" s="85">
        <f t="shared" si="18"/>
        <v>229</v>
      </c>
      <c r="G69" s="85">
        <f t="shared" si="18"/>
        <v>0</v>
      </c>
      <c r="H69" s="85">
        <f t="shared" si="18"/>
        <v>0</v>
      </c>
      <c r="I69" s="85">
        <f t="shared" si="18"/>
        <v>0</v>
      </c>
      <c r="J69" s="85">
        <f t="shared" si="18"/>
        <v>0</v>
      </c>
      <c r="K69" s="85">
        <f t="shared" si="18"/>
        <v>0</v>
      </c>
      <c r="L69" s="85">
        <f t="shared" si="18"/>
        <v>0</v>
      </c>
      <c r="M69" s="85">
        <f t="shared" si="18"/>
        <v>0</v>
      </c>
      <c r="N69" s="85">
        <f t="shared" si="18"/>
        <v>0</v>
      </c>
      <c r="O69" s="85">
        <f t="shared" si="18"/>
        <v>0</v>
      </c>
      <c r="P69" s="85">
        <f t="shared" si="18"/>
        <v>0</v>
      </c>
      <c r="Q69" s="85">
        <f t="shared" si="18"/>
        <v>0</v>
      </c>
      <c r="R69" s="85">
        <f t="shared" si="18"/>
        <v>0</v>
      </c>
      <c r="S69" s="85">
        <f t="shared" si="18"/>
        <v>0</v>
      </c>
      <c r="T69" s="85">
        <f t="shared" si="18"/>
        <v>0</v>
      </c>
      <c r="U69" s="85">
        <f t="shared" si="18"/>
        <v>0</v>
      </c>
      <c r="V69" s="85">
        <f t="shared" si="18"/>
        <v>0</v>
      </c>
      <c r="W69" s="85">
        <f t="shared" si="18"/>
        <v>0</v>
      </c>
      <c r="X69" s="85">
        <f t="shared" si="18"/>
        <v>229</v>
      </c>
      <c r="Y69" s="85">
        <f t="shared" si="18"/>
        <v>0</v>
      </c>
      <c r="Z69" s="85">
        <f t="shared" si="18"/>
        <v>229</v>
      </c>
      <c r="AA69" s="85">
        <f t="shared" si="18"/>
        <v>0</v>
      </c>
      <c r="AB69" s="85">
        <f t="shared" si="18"/>
        <v>0</v>
      </c>
      <c r="AC69" s="85">
        <f t="shared" si="18"/>
        <v>0</v>
      </c>
      <c r="AD69" s="85">
        <f t="shared" si="18"/>
        <v>0</v>
      </c>
      <c r="AE69" s="85">
        <f t="shared" si="18"/>
        <v>0</v>
      </c>
      <c r="AF69" s="85">
        <f t="shared" si="18"/>
        <v>0</v>
      </c>
      <c r="AG69" s="85">
        <f t="shared" si="18"/>
        <v>0</v>
      </c>
      <c r="AH69" s="85">
        <f t="shared" si="18"/>
        <v>0</v>
      </c>
      <c r="AI69" s="85">
        <f t="shared" si="18"/>
        <v>0</v>
      </c>
      <c r="AJ69" s="85">
        <f t="shared" si="18"/>
        <v>0</v>
      </c>
      <c r="AK69" s="85">
        <f t="shared" si="18"/>
        <v>0</v>
      </c>
      <c r="AL69" s="85">
        <f t="shared" si="18"/>
        <v>0</v>
      </c>
      <c r="AM69" s="85">
        <f t="shared" si="18"/>
        <v>0</v>
      </c>
      <c r="AN69" s="85">
        <f t="shared" si="18"/>
        <v>0</v>
      </c>
      <c r="AO69" s="85">
        <f t="shared" si="18"/>
        <v>0</v>
      </c>
      <c r="AP69" s="85">
        <f t="shared" si="18"/>
        <v>0</v>
      </c>
      <c r="AQ69" s="85">
        <f t="shared" si="18"/>
        <v>0</v>
      </c>
      <c r="AR69" s="85">
        <f t="shared" si="18"/>
        <v>0</v>
      </c>
      <c r="AS69" s="85">
        <f t="shared" si="18"/>
        <v>0</v>
      </c>
      <c r="AT69" s="85">
        <f t="shared" si="18"/>
        <v>0</v>
      </c>
      <c r="AU69" s="85">
        <f t="shared" si="18"/>
        <v>0</v>
      </c>
      <c r="AV69" s="85">
        <f t="shared" si="18"/>
        <v>0</v>
      </c>
      <c r="AW69" s="85">
        <f t="shared" si="18"/>
        <v>0</v>
      </c>
      <c r="AX69" s="85">
        <f t="shared" si="18"/>
        <v>0</v>
      </c>
      <c r="AY69" s="85">
        <f t="shared" si="18"/>
        <v>0</v>
      </c>
      <c r="AZ69" s="85">
        <f t="shared" si="18"/>
        <v>0</v>
      </c>
      <c r="BA69" s="85">
        <f t="shared" si="18"/>
        <v>0</v>
      </c>
      <c r="BB69" s="85">
        <f t="shared" si="18"/>
        <v>0</v>
      </c>
      <c r="BC69" s="85">
        <f t="shared" si="18"/>
        <v>0</v>
      </c>
      <c r="BD69" s="85">
        <f t="shared" si="18"/>
        <v>0</v>
      </c>
      <c r="BE69" s="85">
        <f t="shared" si="18"/>
        <v>0</v>
      </c>
      <c r="BF69" s="85">
        <f t="shared" si="18"/>
        <v>0</v>
      </c>
      <c r="BG69" s="85">
        <f t="shared" si="18"/>
        <v>0</v>
      </c>
      <c r="BH69" s="85">
        <f t="shared" si="18"/>
        <v>0</v>
      </c>
      <c r="BI69" s="85">
        <f t="shared" si="18"/>
        <v>0</v>
      </c>
      <c r="BJ69" s="85">
        <f t="shared" si="18"/>
        <v>0</v>
      </c>
      <c r="BK69" s="85">
        <f t="shared" si="18"/>
        <v>0</v>
      </c>
      <c r="BL69" s="85">
        <f t="shared" si="18"/>
        <v>0</v>
      </c>
      <c r="BM69" s="85">
        <f t="shared" si="18"/>
        <v>0</v>
      </c>
      <c r="BN69" s="85">
        <f t="shared" si="18"/>
        <v>0</v>
      </c>
      <c r="BO69" s="85">
        <f t="shared" si="18"/>
        <v>0</v>
      </c>
      <c r="BP69" s="71"/>
      <c r="BQ69" s="65"/>
      <c r="BR69" s="65"/>
      <c r="BS69" s="66"/>
      <c r="BT69" s="65"/>
    </row>
    <row r="70" spans="1:72" ht="193.5" customHeight="1">
      <c r="A70" s="70"/>
      <c r="B70" s="80" t="s">
        <v>127</v>
      </c>
      <c r="C70" s="71" t="s">
        <v>209</v>
      </c>
      <c r="D70" s="85">
        <f>D71</f>
        <v>100</v>
      </c>
      <c r="E70" s="85">
        <f t="shared" ref="E70:BO70" si="19">E71</f>
        <v>0</v>
      </c>
      <c r="F70" s="85">
        <f t="shared" si="19"/>
        <v>100</v>
      </c>
      <c r="G70" s="85">
        <f t="shared" si="19"/>
        <v>0</v>
      </c>
      <c r="H70" s="85">
        <f t="shared" si="19"/>
        <v>0</v>
      </c>
      <c r="I70" s="85">
        <f t="shared" si="19"/>
        <v>0</v>
      </c>
      <c r="J70" s="85">
        <f t="shared" si="19"/>
        <v>0</v>
      </c>
      <c r="K70" s="85">
        <f t="shared" si="19"/>
        <v>0</v>
      </c>
      <c r="L70" s="85">
        <f t="shared" si="19"/>
        <v>0</v>
      </c>
      <c r="M70" s="85">
        <f t="shared" si="19"/>
        <v>0</v>
      </c>
      <c r="N70" s="85">
        <f t="shared" si="19"/>
        <v>0</v>
      </c>
      <c r="O70" s="85">
        <f t="shared" si="19"/>
        <v>0</v>
      </c>
      <c r="P70" s="85">
        <f t="shared" si="19"/>
        <v>0</v>
      </c>
      <c r="Q70" s="85">
        <f t="shared" si="19"/>
        <v>0</v>
      </c>
      <c r="R70" s="85">
        <f t="shared" si="19"/>
        <v>0</v>
      </c>
      <c r="S70" s="85">
        <f t="shared" si="19"/>
        <v>0</v>
      </c>
      <c r="T70" s="85">
        <f t="shared" si="19"/>
        <v>0</v>
      </c>
      <c r="U70" s="85">
        <f t="shared" si="19"/>
        <v>0</v>
      </c>
      <c r="V70" s="85">
        <f t="shared" si="19"/>
        <v>0</v>
      </c>
      <c r="W70" s="85">
        <f t="shared" si="19"/>
        <v>0</v>
      </c>
      <c r="X70" s="85">
        <f t="shared" si="19"/>
        <v>100</v>
      </c>
      <c r="Y70" s="85">
        <f t="shared" si="19"/>
        <v>0</v>
      </c>
      <c r="Z70" s="85">
        <f t="shared" si="19"/>
        <v>100</v>
      </c>
      <c r="AA70" s="85">
        <f t="shared" si="19"/>
        <v>0</v>
      </c>
      <c r="AB70" s="85">
        <f t="shared" si="19"/>
        <v>0</v>
      </c>
      <c r="AC70" s="85">
        <f t="shared" si="19"/>
        <v>0</v>
      </c>
      <c r="AD70" s="85">
        <f t="shared" si="19"/>
        <v>0</v>
      </c>
      <c r="AE70" s="85">
        <f t="shared" si="19"/>
        <v>0</v>
      </c>
      <c r="AF70" s="85">
        <f t="shared" si="19"/>
        <v>0</v>
      </c>
      <c r="AG70" s="85">
        <f t="shared" si="19"/>
        <v>0</v>
      </c>
      <c r="AH70" s="85">
        <f t="shared" si="19"/>
        <v>0</v>
      </c>
      <c r="AI70" s="85">
        <f t="shared" si="19"/>
        <v>0</v>
      </c>
      <c r="AJ70" s="85">
        <f t="shared" si="19"/>
        <v>0</v>
      </c>
      <c r="AK70" s="85">
        <f t="shared" si="19"/>
        <v>0</v>
      </c>
      <c r="AL70" s="85">
        <f t="shared" si="19"/>
        <v>0</v>
      </c>
      <c r="AM70" s="85">
        <f t="shared" si="19"/>
        <v>0</v>
      </c>
      <c r="AN70" s="85">
        <f t="shared" si="19"/>
        <v>0</v>
      </c>
      <c r="AO70" s="85">
        <f t="shared" si="19"/>
        <v>0</v>
      </c>
      <c r="AP70" s="85">
        <f t="shared" si="19"/>
        <v>0</v>
      </c>
      <c r="AQ70" s="85">
        <f t="shared" si="19"/>
        <v>0</v>
      </c>
      <c r="AR70" s="85">
        <f t="shared" si="19"/>
        <v>0</v>
      </c>
      <c r="AS70" s="85">
        <f t="shared" si="19"/>
        <v>0</v>
      </c>
      <c r="AT70" s="85">
        <f t="shared" si="19"/>
        <v>0</v>
      </c>
      <c r="AU70" s="85">
        <f t="shared" si="19"/>
        <v>0</v>
      </c>
      <c r="AV70" s="85">
        <f t="shared" si="19"/>
        <v>0</v>
      </c>
      <c r="AW70" s="85">
        <f t="shared" si="19"/>
        <v>0</v>
      </c>
      <c r="AX70" s="85">
        <f t="shared" si="19"/>
        <v>0</v>
      </c>
      <c r="AY70" s="85">
        <f t="shared" si="19"/>
        <v>0</v>
      </c>
      <c r="AZ70" s="85">
        <f t="shared" si="19"/>
        <v>0</v>
      </c>
      <c r="BA70" s="85">
        <f t="shared" si="19"/>
        <v>0</v>
      </c>
      <c r="BB70" s="85">
        <f t="shared" si="19"/>
        <v>0</v>
      </c>
      <c r="BC70" s="85">
        <f t="shared" si="19"/>
        <v>0</v>
      </c>
      <c r="BD70" s="85">
        <f t="shared" si="19"/>
        <v>0</v>
      </c>
      <c r="BE70" s="85">
        <f t="shared" si="19"/>
        <v>0</v>
      </c>
      <c r="BF70" s="85">
        <f t="shared" si="19"/>
        <v>0</v>
      </c>
      <c r="BG70" s="85">
        <f t="shared" si="19"/>
        <v>0</v>
      </c>
      <c r="BH70" s="85">
        <f t="shared" si="19"/>
        <v>0</v>
      </c>
      <c r="BI70" s="85">
        <f t="shared" si="19"/>
        <v>0</v>
      </c>
      <c r="BJ70" s="85">
        <f t="shared" si="19"/>
        <v>0</v>
      </c>
      <c r="BK70" s="85">
        <f t="shared" si="19"/>
        <v>0</v>
      </c>
      <c r="BL70" s="85">
        <f t="shared" si="19"/>
        <v>0</v>
      </c>
      <c r="BM70" s="85">
        <f t="shared" si="19"/>
        <v>0</v>
      </c>
      <c r="BN70" s="85">
        <f t="shared" si="19"/>
        <v>0</v>
      </c>
      <c r="BO70" s="85">
        <f t="shared" si="19"/>
        <v>0</v>
      </c>
      <c r="BP70" s="71"/>
      <c r="BQ70" s="65" t="s">
        <v>154</v>
      </c>
      <c r="BR70" s="65" t="s">
        <v>210</v>
      </c>
      <c r="BS70" s="66"/>
      <c r="BT70" s="65" t="s">
        <v>156</v>
      </c>
    </row>
    <row r="71" spans="1:72" ht="31.5">
      <c r="A71" s="70"/>
      <c r="B71" s="80" t="s">
        <v>154</v>
      </c>
      <c r="C71" s="71" t="s">
        <v>354</v>
      </c>
      <c r="D71" s="85">
        <v>100</v>
      </c>
      <c r="E71" s="85"/>
      <c r="F71" s="85">
        <v>100</v>
      </c>
      <c r="G71" s="85"/>
      <c r="H71" s="85"/>
      <c r="I71" s="85"/>
      <c r="J71" s="85"/>
      <c r="K71" s="85"/>
      <c r="L71" s="85"/>
      <c r="M71" s="85"/>
      <c r="N71" s="85"/>
      <c r="O71" s="85"/>
      <c r="P71" s="85"/>
      <c r="Q71" s="85"/>
      <c r="R71" s="85"/>
      <c r="S71" s="85"/>
      <c r="T71" s="85"/>
      <c r="U71" s="85"/>
      <c r="V71" s="85"/>
      <c r="W71" s="85"/>
      <c r="X71" s="85">
        <v>100</v>
      </c>
      <c r="Y71" s="85"/>
      <c r="Z71" s="85">
        <v>100</v>
      </c>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103" t="s">
        <v>381</v>
      </c>
      <c r="BQ71" s="65"/>
      <c r="BR71" s="65"/>
      <c r="BS71" s="66"/>
      <c r="BT71" s="65"/>
    </row>
    <row r="72" spans="1:72" ht="90">
      <c r="A72" s="70"/>
      <c r="B72" s="80" t="s">
        <v>133</v>
      </c>
      <c r="C72" s="71" t="s">
        <v>211</v>
      </c>
      <c r="D72" s="85">
        <f>D73</f>
        <v>20</v>
      </c>
      <c r="E72" s="85">
        <f t="shared" ref="E72:BO72" si="20">E73</f>
        <v>0</v>
      </c>
      <c r="F72" s="85">
        <f t="shared" si="20"/>
        <v>20</v>
      </c>
      <c r="G72" s="85">
        <f t="shared" si="20"/>
        <v>0</v>
      </c>
      <c r="H72" s="85">
        <f t="shared" si="20"/>
        <v>0</v>
      </c>
      <c r="I72" s="85">
        <f t="shared" si="20"/>
        <v>0</v>
      </c>
      <c r="J72" s="85">
        <f t="shared" si="20"/>
        <v>0</v>
      </c>
      <c r="K72" s="85">
        <f t="shared" si="20"/>
        <v>0</v>
      </c>
      <c r="L72" s="85">
        <f t="shared" si="20"/>
        <v>0</v>
      </c>
      <c r="M72" s="85">
        <f t="shared" si="20"/>
        <v>0</v>
      </c>
      <c r="N72" s="85">
        <f t="shared" si="20"/>
        <v>0</v>
      </c>
      <c r="O72" s="85">
        <f t="shared" si="20"/>
        <v>0</v>
      </c>
      <c r="P72" s="85">
        <f t="shared" si="20"/>
        <v>0</v>
      </c>
      <c r="Q72" s="85">
        <f t="shared" si="20"/>
        <v>0</v>
      </c>
      <c r="R72" s="85">
        <f t="shared" si="20"/>
        <v>0</v>
      </c>
      <c r="S72" s="85">
        <f t="shared" si="20"/>
        <v>0</v>
      </c>
      <c r="T72" s="85">
        <f t="shared" si="20"/>
        <v>0</v>
      </c>
      <c r="U72" s="85">
        <f t="shared" si="20"/>
        <v>0</v>
      </c>
      <c r="V72" s="85">
        <f t="shared" si="20"/>
        <v>0</v>
      </c>
      <c r="W72" s="85">
        <f t="shared" si="20"/>
        <v>0</v>
      </c>
      <c r="X72" s="85">
        <f t="shared" si="20"/>
        <v>20</v>
      </c>
      <c r="Y72" s="85">
        <f t="shared" si="20"/>
        <v>0</v>
      </c>
      <c r="Z72" s="85">
        <f t="shared" si="20"/>
        <v>20</v>
      </c>
      <c r="AA72" s="85">
        <f t="shared" si="20"/>
        <v>0</v>
      </c>
      <c r="AB72" s="85">
        <f t="shared" si="20"/>
        <v>0</v>
      </c>
      <c r="AC72" s="85">
        <f t="shared" si="20"/>
        <v>0</v>
      </c>
      <c r="AD72" s="85">
        <f t="shared" si="20"/>
        <v>0</v>
      </c>
      <c r="AE72" s="85">
        <f t="shared" si="20"/>
        <v>0</v>
      </c>
      <c r="AF72" s="85">
        <f t="shared" si="20"/>
        <v>0</v>
      </c>
      <c r="AG72" s="85">
        <f t="shared" si="20"/>
        <v>0</v>
      </c>
      <c r="AH72" s="85">
        <f t="shared" si="20"/>
        <v>0</v>
      </c>
      <c r="AI72" s="85">
        <f t="shared" si="20"/>
        <v>0</v>
      </c>
      <c r="AJ72" s="85">
        <f t="shared" si="20"/>
        <v>0</v>
      </c>
      <c r="AK72" s="85">
        <f t="shared" si="20"/>
        <v>0</v>
      </c>
      <c r="AL72" s="85">
        <f t="shared" si="20"/>
        <v>0</v>
      </c>
      <c r="AM72" s="85">
        <f t="shared" si="20"/>
        <v>0</v>
      </c>
      <c r="AN72" s="85">
        <f t="shared" si="20"/>
        <v>0</v>
      </c>
      <c r="AO72" s="85">
        <f t="shared" si="20"/>
        <v>0</v>
      </c>
      <c r="AP72" s="85">
        <f t="shared" si="20"/>
        <v>0</v>
      </c>
      <c r="AQ72" s="85">
        <f t="shared" si="20"/>
        <v>0</v>
      </c>
      <c r="AR72" s="85">
        <f t="shared" si="20"/>
        <v>0</v>
      </c>
      <c r="AS72" s="85">
        <f t="shared" si="20"/>
        <v>0</v>
      </c>
      <c r="AT72" s="85">
        <f t="shared" si="20"/>
        <v>0</v>
      </c>
      <c r="AU72" s="85">
        <f t="shared" si="20"/>
        <v>0</v>
      </c>
      <c r="AV72" s="85">
        <f t="shared" si="20"/>
        <v>0</v>
      </c>
      <c r="AW72" s="85">
        <f t="shared" si="20"/>
        <v>0</v>
      </c>
      <c r="AX72" s="85">
        <f t="shared" si="20"/>
        <v>0</v>
      </c>
      <c r="AY72" s="85">
        <f t="shared" si="20"/>
        <v>0</v>
      </c>
      <c r="AZ72" s="85">
        <f t="shared" si="20"/>
        <v>0</v>
      </c>
      <c r="BA72" s="85">
        <f t="shared" si="20"/>
        <v>0</v>
      </c>
      <c r="BB72" s="85">
        <f t="shared" si="20"/>
        <v>0</v>
      </c>
      <c r="BC72" s="85">
        <f t="shared" si="20"/>
        <v>0</v>
      </c>
      <c r="BD72" s="85">
        <f t="shared" si="20"/>
        <v>0</v>
      </c>
      <c r="BE72" s="85">
        <f t="shared" si="20"/>
        <v>0</v>
      </c>
      <c r="BF72" s="85">
        <f t="shared" si="20"/>
        <v>0</v>
      </c>
      <c r="BG72" s="85">
        <f t="shared" si="20"/>
        <v>0</v>
      </c>
      <c r="BH72" s="85">
        <f t="shared" si="20"/>
        <v>0</v>
      </c>
      <c r="BI72" s="85">
        <f t="shared" si="20"/>
        <v>0</v>
      </c>
      <c r="BJ72" s="85">
        <f t="shared" si="20"/>
        <v>0</v>
      </c>
      <c r="BK72" s="85">
        <f t="shared" si="20"/>
        <v>0</v>
      </c>
      <c r="BL72" s="85">
        <f t="shared" si="20"/>
        <v>0</v>
      </c>
      <c r="BM72" s="85">
        <f t="shared" si="20"/>
        <v>0</v>
      </c>
      <c r="BN72" s="85">
        <f t="shared" si="20"/>
        <v>0</v>
      </c>
      <c r="BO72" s="85">
        <f t="shared" si="20"/>
        <v>0</v>
      </c>
      <c r="BP72" s="71"/>
      <c r="BQ72" s="65" t="s">
        <v>212</v>
      </c>
      <c r="BR72" s="65" t="s">
        <v>213</v>
      </c>
      <c r="BS72" s="66"/>
      <c r="BT72" s="65" t="s">
        <v>214</v>
      </c>
    </row>
    <row r="73" spans="1:72" ht="31.5">
      <c r="A73" s="70"/>
      <c r="B73" s="80" t="s">
        <v>329</v>
      </c>
      <c r="C73" s="71"/>
      <c r="D73" s="85">
        <v>20</v>
      </c>
      <c r="E73" s="85"/>
      <c r="F73" s="85">
        <v>20</v>
      </c>
      <c r="G73" s="85"/>
      <c r="H73" s="85"/>
      <c r="I73" s="85"/>
      <c r="J73" s="85"/>
      <c r="K73" s="85"/>
      <c r="L73" s="85"/>
      <c r="M73" s="85"/>
      <c r="N73" s="85"/>
      <c r="O73" s="85"/>
      <c r="P73" s="85"/>
      <c r="Q73" s="85"/>
      <c r="R73" s="85"/>
      <c r="S73" s="85"/>
      <c r="T73" s="85"/>
      <c r="U73" s="85"/>
      <c r="V73" s="85"/>
      <c r="W73" s="85"/>
      <c r="X73" s="85">
        <v>20</v>
      </c>
      <c r="Y73" s="85"/>
      <c r="Z73" s="85">
        <v>20</v>
      </c>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103" t="s">
        <v>381</v>
      </c>
      <c r="BQ73" s="65"/>
      <c r="BR73" s="65"/>
      <c r="BS73" s="66"/>
      <c r="BT73" s="65"/>
    </row>
    <row r="74" spans="1:72" ht="277.5" customHeight="1">
      <c r="A74" s="70"/>
      <c r="B74" s="80" t="s">
        <v>143</v>
      </c>
      <c r="C74" s="71" t="s">
        <v>215</v>
      </c>
      <c r="D74" s="87">
        <f>D75</f>
        <v>69</v>
      </c>
      <c r="E74" s="87">
        <f t="shared" ref="E74:BO74" si="21">E75</f>
        <v>0</v>
      </c>
      <c r="F74" s="87">
        <f t="shared" si="21"/>
        <v>69</v>
      </c>
      <c r="G74" s="87">
        <f t="shared" si="21"/>
        <v>0</v>
      </c>
      <c r="H74" s="87">
        <f t="shared" si="21"/>
        <v>0</v>
      </c>
      <c r="I74" s="87">
        <f t="shared" si="21"/>
        <v>0</v>
      </c>
      <c r="J74" s="87">
        <f t="shared" si="21"/>
        <v>0</v>
      </c>
      <c r="K74" s="87">
        <f t="shared" si="21"/>
        <v>0</v>
      </c>
      <c r="L74" s="87">
        <f t="shared" si="21"/>
        <v>0</v>
      </c>
      <c r="M74" s="87">
        <f t="shared" si="21"/>
        <v>0</v>
      </c>
      <c r="N74" s="87">
        <f t="shared" si="21"/>
        <v>0</v>
      </c>
      <c r="O74" s="87">
        <f t="shared" si="21"/>
        <v>0</v>
      </c>
      <c r="P74" s="87">
        <f t="shared" si="21"/>
        <v>0</v>
      </c>
      <c r="Q74" s="87">
        <f t="shared" si="21"/>
        <v>0</v>
      </c>
      <c r="R74" s="87">
        <f t="shared" si="21"/>
        <v>0</v>
      </c>
      <c r="S74" s="87">
        <f t="shared" si="21"/>
        <v>0</v>
      </c>
      <c r="T74" s="87">
        <f t="shared" si="21"/>
        <v>0</v>
      </c>
      <c r="U74" s="87">
        <f t="shared" si="21"/>
        <v>0</v>
      </c>
      <c r="V74" s="87">
        <f t="shared" si="21"/>
        <v>0</v>
      </c>
      <c r="W74" s="87">
        <f t="shared" si="21"/>
        <v>0</v>
      </c>
      <c r="X74" s="87">
        <f t="shared" si="21"/>
        <v>69</v>
      </c>
      <c r="Y74" s="87">
        <f t="shared" si="21"/>
        <v>0</v>
      </c>
      <c r="Z74" s="87">
        <f t="shared" si="21"/>
        <v>69</v>
      </c>
      <c r="AA74" s="87">
        <f t="shared" si="21"/>
        <v>0</v>
      </c>
      <c r="AB74" s="87">
        <f t="shared" si="21"/>
        <v>0</v>
      </c>
      <c r="AC74" s="87">
        <f t="shared" si="21"/>
        <v>0</v>
      </c>
      <c r="AD74" s="87">
        <f t="shared" si="21"/>
        <v>0</v>
      </c>
      <c r="AE74" s="87">
        <f t="shared" si="21"/>
        <v>0</v>
      </c>
      <c r="AF74" s="87">
        <f t="shared" si="21"/>
        <v>0</v>
      </c>
      <c r="AG74" s="87">
        <f t="shared" si="21"/>
        <v>0</v>
      </c>
      <c r="AH74" s="87">
        <f t="shared" si="21"/>
        <v>0</v>
      </c>
      <c r="AI74" s="87">
        <f t="shared" si="21"/>
        <v>0</v>
      </c>
      <c r="AJ74" s="87">
        <f t="shared" si="21"/>
        <v>0</v>
      </c>
      <c r="AK74" s="87">
        <f t="shared" si="21"/>
        <v>0</v>
      </c>
      <c r="AL74" s="87">
        <f t="shared" si="21"/>
        <v>0</v>
      </c>
      <c r="AM74" s="87">
        <f t="shared" si="21"/>
        <v>0</v>
      </c>
      <c r="AN74" s="87">
        <f t="shared" si="21"/>
        <v>0</v>
      </c>
      <c r="AO74" s="87">
        <f t="shared" si="21"/>
        <v>0</v>
      </c>
      <c r="AP74" s="87">
        <f t="shared" si="21"/>
        <v>0</v>
      </c>
      <c r="AQ74" s="87">
        <f t="shared" si="21"/>
        <v>0</v>
      </c>
      <c r="AR74" s="87">
        <f t="shared" si="21"/>
        <v>0</v>
      </c>
      <c r="AS74" s="87">
        <f t="shared" si="21"/>
        <v>0</v>
      </c>
      <c r="AT74" s="87">
        <f t="shared" si="21"/>
        <v>0</v>
      </c>
      <c r="AU74" s="87">
        <f t="shared" si="21"/>
        <v>0</v>
      </c>
      <c r="AV74" s="87">
        <f t="shared" si="21"/>
        <v>0</v>
      </c>
      <c r="AW74" s="87">
        <f t="shared" si="21"/>
        <v>0</v>
      </c>
      <c r="AX74" s="87">
        <f t="shared" si="21"/>
        <v>0</v>
      </c>
      <c r="AY74" s="87">
        <f t="shared" si="21"/>
        <v>0</v>
      </c>
      <c r="AZ74" s="87">
        <f t="shared" si="21"/>
        <v>0</v>
      </c>
      <c r="BA74" s="87">
        <f t="shared" si="21"/>
        <v>0</v>
      </c>
      <c r="BB74" s="87">
        <f t="shared" si="21"/>
        <v>0</v>
      </c>
      <c r="BC74" s="87">
        <f t="shared" si="21"/>
        <v>0</v>
      </c>
      <c r="BD74" s="87">
        <f t="shared" si="21"/>
        <v>0</v>
      </c>
      <c r="BE74" s="87">
        <f t="shared" si="21"/>
        <v>0</v>
      </c>
      <c r="BF74" s="87">
        <f t="shared" si="21"/>
        <v>0</v>
      </c>
      <c r="BG74" s="87">
        <f t="shared" si="21"/>
        <v>0</v>
      </c>
      <c r="BH74" s="87">
        <f t="shared" si="21"/>
        <v>0</v>
      </c>
      <c r="BI74" s="87">
        <f t="shared" si="21"/>
        <v>0</v>
      </c>
      <c r="BJ74" s="87">
        <f t="shared" si="21"/>
        <v>0</v>
      </c>
      <c r="BK74" s="87">
        <f t="shared" si="21"/>
        <v>0</v>
      </c>
      <c r="BL74" s="87">
        <f t="shared" si="21"/>
        <v>0</v>
      </c>
      <c r="BM74" s="87">
        <f t="shared" si="21"/>
        <v>0</v>
      </c>
      <c r="BN74" s="87">
        <f t="shared" si="21"/>
        <v>0</v>
      </c>
      <c r="BO74" s="87">
        <f t="shared" si="21"/>
        <v>0</v>
      </c>
      <c r="BP74" s="71"/>
      <c r="BQ74" s="65" t="s">
        <v>212</v>
      </c>
      <c r="BR74" s="65" t="s">
        <v>216</v>
      </c>
      <c r="BS74" s="66"/>
      <c r="BT74" s="65" t="s">
        <v>214</v>
      </c>
    </row>
    <row r="75" spans="1:72" ht="31.5">
      <c r="A75" s="70"/>
      <c r="B75" s="80" t="s">
        <v>330</v>
      </c>
      <c r="C75" s="71" t="s">
        <v>331</v>
      </c>
      <c r="D75" s="85">
        <v>69</v>
      </c>
      <c r="E75" s="85"/>
      <c r="F75" s="85">
        <v>69</v>
      </c>
      <c r="G75" s="85"/>
      <c r="H75" s="85"/>
      <c r="I75" s="85"/>
      <c r="J75" s="85"/>
      <c r="K75" s="85"/>
      <c r="L75" s="85"/>
      <c r="M75" s="85"/>
      <c r="N75" s="85"/>
      <c r="O75" s="85"/>
      <c r="P75" s="85"/>
      <c r="Q75" s="85"/>
      <c r="R75" s="85"/>
      <c r="S75" s="85"/>
      <c r="T75" s="85"/>
      <c r="U75" s="85"/>
      <c r="V75" s="85"/>
      <c r="W75" s="85"/>
      <c r="X75" s="85">
        <v>69</v>
      </c>
      <c r="Y75" s="85"/>
      <c r="Z75" s="85">
        <v>69</v>
      </c>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103" t="s">
        <v>381</v>
      </c>
      <c r="BQ75" s="65"/>
      <c r="BR75" s="65"/>
      <c r="BS75" s="66"/>
      <c r="BT75" s="65"/>
    </row>
    <row r="76" spans="1:72" ht="155.25" customHeight="1">
      <c r="A76" s="70"/>
      <c r="B76" s="80" t="s">
        <v>184</v>
      </c>
      <c r="C76" s="71" t="s">
        <v>217</v>
      </c>
      <c r="D76" s="85">
        <f>D77</f>
        <v>40</v>
      </c>
      <c r="E76" s="85">
        <f t="shared" ref="E76:BO76" si="22">E77</f>
        <v>0</v>
      </c>
      <c r="F76" s="85">
        <f t="shared" si="22"/>
        <v>40</v>
      </c>
      <c r="G76" s="85">
        <f t="shared" si="22"/>
        <v>0</v>
      </c>
      <c r="H76" s="85">
        <f t="shared" si="22"/>
        <v>0</v>
      </c>
      <c r="I76" s="85">
        <f t="shared" si="22"/>
        <v>0</v>
      </c>
      <c r="J76" s="85">
        <f t="shared" si="22"/>
        <v>0</v>
      </c>
      <c r="K76" s="85">
        <f t="shared" si="22"/>
        <v>0</v>
      </c>
      <c r="L76" s="85">
        <f t="shared" si="22"/>
        <v>0</v>
      </c>
      <c r="M76" s="85">
        <f t="shared" si="22"/>
        <v>0</v>
      </c>
      <c r="N76" s="85">
        <f t="shared" si="22"/>
        <v>0</v>
      </c>
      <c r="O76" s="85">
        <f t="shared" si="22"/>
        <v>0</v>
      </c>
      <c r="P76" s="85">
        <f t="shared" si="22"/>
        <v>0</v>
      </c>
      <c r="Q76" s="85">
        <f t="shared" si="22"/>
        <v>0</v>
      </c>
      <c r="R76" s="85">
        <f t="shared" si="22"/>
        <v>0</v>
      </c>
      <c r="S76" s="85">
        <f t="shared" si="22"/>
        <v>0</v>
      </c>
      <c r="T76" s="85">
        <f t="shared" si="22"/>
        <v>0</v>
      </c>
      <c r="U76" s="85">
        <f t="shared" si="22"/>
        <v>0</v>
      </c>
      <c r="V76" s="85">
        <f t="shared" si="22"/>
        <v>0</v>
      </c>
      <c r="W76" s="85">
        <f t="shared" si="22"/>
        <v>0</v>
      </c>
      <c r="X76" s="85">
        <f t="shared" si="22"/>
        <v>40</v>
      </c>
      <c r="Y76" s="85">
        <f t="shared" si="22"/>
        <v>0</v>
      </c>
      <c r="Z76" s="85">
        <f t="shared" si="22"/>
        <v>40</v>
      </c>
      <c r="AA76" s="85">
        <f t="shared" si="22"/>
        <v>0</v>
      </c>
      <c r="AB76" s="85">
        <f t="shared" si="22"/>
        <v>0</v>
      </c>
      <c r="AC76" s="85">
        <f t="shared" si="22"/>
        <v>0</v>
      </c>
      <c r="AD76" s="85">
        <f t="shared" si="22"/>
        <v>0</v>
      </c>
      <c r="AE76" s="85">
        <f t="shared" si="22"/>
        <v>0</v>
      </c>
      <c r="AF76" s="85">
        <f t="shared" si="22"/>
        <v>0</v>
      </c>
      <c r="AG76" s="85">
        <f t="shared" si="22"/>
        <v>0</v>
      </c>
      <c r="AH76" s="85">
        <f t="shared" si="22"/>
        <v>0</v>
      </c>
      <c r="AI76" s="85">
        <f t="shared" si="22"/>
        <v>0</v>
      </c>
      <c r="AJ76" s="85">
        <f t="shared" si="22"/>
        <v>0</v>
      </c>
      <c r="AK76" s="85">
        <f t="shared" si="22"/>
        <v>0</v>
      </c>
      <c r="AL76" s="85">
        <f t="shared" si="22"/>
        <v>0</v>
      </c>
      <c r="AM76" s="85">
        <f t="shared" si="22"/>
        <v>0</v>
      </c>
      <c r="AN76" s="85">
        <f t="shared" si="22"/>
        <v>0</v>
      </c>
      <c r="AO76" s="85">
        <f t="shared" si="22"/>
        <v>0</v>
      </c>
      <c r="AP76" s="85">
        <f t="shared" si="22"/>
        <v>0</v>
      </c>
      <c r="AQ76" s="85">
        <f t="shared" si="22"/>
        <v>0</v>
      </c>
      <c r="AR76" s="85">
        <f t="shared" si="22"/>
        <v>0</v>
      </c>
      <c r="AS76" s="85">
        <f t="shared" si="22"/>
        <v>0</v>
      </c>
      <c r="AT76" s="85">
        <f t="shared" si="22"/>
        <v>0</v>
      </c>
      <c r="AU76" s="85">
        <f t="shared" si="22"/>
        <v>0</v>
      </c>
      <c r="AV76" s="85">
        <f t="shared" si="22"/>
        <v>0</v>
      </c>
      <c r="AW76" s="85">
        <f t="shared" si="22"/>
        <v>0</v>
      </c>
      <c r="AX76" s="85">
        <f t="shared" si="22"/>
        <v>0</v>
      </c>
      <c r="AY76" s="85">
        <f t="shared" si="22"/>
        <v>0</v>
      </c>
      <c r="AZ76" s="85">
        <f t="shared" si="22"/>
        <v>0</v>
      </c>
      <c r="BA76" s="85">
        <f t="shared" si="22"/>
        <v>0</v>
      </c>
      <c r="BB76" s="85">
        <f t="shared" si="22"/>
        <v>0</v>
      </c>
      <c r="BC76" s="85">
        <f t="shared" si="22"/>
        <v>0</v>
      </c>
      <c r="BD76" s="85">
        <f t="shared" si="22"/>
        <v>0</v>
      </c>
      <c r="BE76" s="85">
        <f t="shared" si="22"/>
        <v>0</v>
      </c>
      <c r="BF76" s="85">
        <f t="shared" si="22"/>
        <v>0</v>
      </c>
      <c r="BG76" s="85">
        <f t="shared" si="22"/>
        <v>0</v>
      </c>
      <c r="BH76" s="85">
        <f t="shared" si="22"/>
        <v>0</v>
      </c>
      <c r="BI76" s="85">
        <f t="shared" si="22"/>
        <v>0</v>
      </c>
      <c r="BJ76" s="85">
        <f t="shared" si="22"/>
        <v>0</v>
      </c>
      <c r="BK76" s="85">
        <f t="shared" si="22"/>
        <v>0</v>
      </c>
      <c r="BL76" s="85">
        <f t="shared" si="22"/>
        <v>0</v>
      </c>
      <c r="BM76" s="85">
        <f t="shared" si="22"/>
        <v>0</v>
      </c>
      <c r="BN76" s="85">
        <f t="shared" si="22"/>
        <v>0</v>
      </c>
      <c r="BO76" s="85">
        <f t="shared" si="22"/>
        <v>0</v>
      </c>
      <c r="BP76" s="71"/>
      <c r="BQ76" s="65" t="s">
        <v>154</v>
      </c>
      <c r="BR76" s="65" t="s">
        <v>218</v>
      </c>
      <c r="BS76" s="66"/>
      <c r="BT76" s="65" t="s">
        <v>348</v>
      </c>
    </row>
    <row r="77" spans="1:72" ht="70.5" customHeight="1">
      <c r="A77" s="70"/>
      <c r="B77" s="80" t="s">
        <v>154</v>
      </c>
      <c r="C77" s="71" t="s">
        <v>349</v>
      </c>
      <c r="D77" s="85">
        <v>40</v>
      </c>
      <c r="E77" s="85"/>
      <c r="F77" s="85">
        <v>40</v>
      </c>
      <c r="G77" s="85"/>
      <c r="H77" s="85"/>
      <c r="I77" s="85"/>
      <c r="J77" s="85"/>
      <c r="K77" s="85"/>
      <c r="L77" s="85"/>
      <c r="M77" s="85"/>
      <c r="N77" s="85"/>
      <c r="O77" s="85"/>
      <c r="P77" s="85"/>
      <c r="Q77" s="85"/>
      <c r="R77" s="85"/>
      <c r="S77" s="85"/>
      <c r="T77" s="85"/>
      <c r="U77" s="85"/>
      <c r="V77" s="85"/>
      <c r="W77" s="85"/>
      <c r="X77" s="85">
        <v>40</v>
      </c>
      <c r="Y77" s="85"/>
      <c r="Z77" s="85">
        <v>40</v>
      </c>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c r="BL77" s="85"/>
      <c r="BM77" s="85"/>
      <c r="BN77" s="85"/>
      <c r="BO77" s="85"/>
      <c r="BP77" s="103" t="s">
        <v>381</v>
      </c>
      <c r="BQ77" s="65"/>
      <c r="BR77" s="65"/>
      <c r="BS77" s="66"/>
      <c r="BT77" s="65"/>
    </row>
    <row r="78" spans="1:72" s="79" customFormat="1" ht="42.75" customHeight="1">
      <c r="A78" s="70" t="s">
        <v>98</v>
      </c>
      <c r="B78" s="77" t="s">
        <v>219</v>
      </c>
      <c r="C78" s="77" t="s">
        <v>220</v>
      </c>
      <c r="D78" s="92">
        <f>D79+D80</f>
        <v>0</v>
      </c>
      <c r="E78" s="92">
        <f t="shared" ref="E78:BN78" si="23">E79+E80</f>
        <v>0</v>
      </c>
      <c r="F78" s="92">
        <f t="shared" si="23"/>
        <v>0</v>
      </c>
      <c r="G78" s="92">
        <f t="shared" si="23"/>
        <v>0</v>
      </c>
      <c r="H78" s="92">
        <f t="shared" si="23"/>
        <v>0</v>
      </c>
      <c r="I78" s="92">
        <f t="shared" si="23"/>
        <v>0</v>
      </c>
      <c r="J78" s="92">
        <f t="shared" si="23"/>
        <v>0</v>
      </c>
      <c r="K78" s="92">
        <f t="shared" si="23"/>
        <v>0</v>
      </c>
      <c r="L78" s="92">
        <f t="shared" si="23"/>
        <v>0</v>
      </c>
      <c r="M78" s="92">
        <f t="shared" si="23"/>
        <v>0</v>
      </c>
      <c r="N78" s="92">
        <f t="shared" si="23"/>
        <v>0</v>
      </c>
      <c r="O78" s="92">
        <f t="shared" si="23"/>
        <v>0</v>
      </c>
      <c r="P78" s="92">
        <f t="shared" si="23"/>
        <v>0</v>
      </c>
      <c r="Q78" s="92">
        <f t="shared" si="23"/>
        <v>0</v>
      </c>
      <c r="R78" s="92">
        <f t="shared" si="23"/>
        <v>0</v>
      </c>
      <c r="S78" s="92">
        <f t="shared" si="23"/>
        <v>0</v>
      </c>
      <c r="T78" s="92">
        <f t="shared" si="23"/>
        <v>0</v>
      </c>
      <c r="U78" s="92">
        <f t="shared" si="23"/>
        <v>0</v>
      </c>
      <c r="V78" s="92">
        <f t="shared" si="23"/>
        <v>0</v>
      </c>
      <c r="W78" s="92">
        <f t="shared" si="23"/>
        <v>0</v>
      </c>
      <c r="X78" s="92">
        <f t="shared" si="23"/>
        <v>0</v>
      </c>
      <c r="Y78" s="92">
        <f t="shared" si="23"/>
        <v>0</v>
      </c>
      <c r="Z78" s="92">
        <f t="shared" si="23"/>
        <v>0</v>
      </c>
      <c r="AA78" s="92">
        <f t="shared" si="23"/>
        <v>0</v>
      </c>
      <c r="AB78" s="92">
        <f>AB79+AB80</f>
        <v>0</v>
      </c>
      <c r="AC78" s="92">
        <f t="shared" si="23"/>
        <v>0</v>
      </c>
      <c r="AD78" s="92">
        <f t="shared" si="23"/>
        <v>0</v>
      </c>
      <c r="AE78" s="92">
        <f t="shared" si="23"/>
        <v>0</v>
      </c>
      <c r="AF78" s="92">
        <f t="shared" si="23"/>
        <v>0</v>
      </c>
      <c r="AG78" s="92">
        <f t="shared" si="23"/>
        <v>0</v>
      </c>
      <c r="AH78" s="92">
        <f t="shared" si="23"/>
        <v>0</v>
      </c>
      <c r="AI78" s="92">
        <f t="shared" si="23"/>
        <v>0</v>
      </c>
      <c r="AJ78" s="92">
        <f t="shared" si="23"/>
        <v>0</v>
      </c>
      <c r="AK78" s="92">
        <f t="shared" si="23"/>
        <v>0</v>
      </c>
      <c r="AL78" s="92">
        <f t="shared" si="23"/>
        <v>0</v>
      </c>
      <c r="AM78" s="92">
        <f t="shared" si="23"/>
        <v>0</v>
      </c>
      <c r="AN78" s="92">
        <f t="shared" si="23"/>
        <v>0</v>
      </c>
      <c r="AO78" s="92">
        <f t="shared" si="23"/>
        <v>0</v>
      </c>
      <c r="AP78" s="92">
        <f t="shared" si="23"/>
        <v>0</v>
      </c>
      <c r="AQ78" s="92">
        <f t="shared" si="23"/>
        <v>0</v>
      </c>
      <c r="AR78" s="92">
        <f t="shared" si="23"/>
        <v>0</v>
      </c>
      <c r="AS78" s="92">
        <f t="shared" si="23"/>
        <v>0</v>
      </c>
      <c r="AT78" s="92">
        <f t="shared" si="23"/>
        <v>0</v>
      </c>
      <c r="AU78" s="92">
        <f t="shared" si="23"/>
        <v>0</v>
      </c>
      <c r="AV78" s="92">
        <f t="shared" si="23"/>
        <v>0</v>
      </c>
      <c r="AW78" s="92">
        <f t="shared" si="23"/>
        <v>0</v>
      </c>
      <c r="AX78" s="92">
        <f t="shared" si="23"/>
        <v>0</v>
      </c>
      <c r="AY78" s="92">
        <f t="shared" si="23"/>
        <v>0</v>
      </c>
      <c r="AZ78" s="92">
        <f t="shared" si="23"/>
        <v>0</v>
      </c>
      <c r="BA78" s="92">
        <f t="shared" si="23"/>
        <v>0</v>
      </c>
      <c r="BB78" s="92">
        <f t="shared" si="23"/>
        <v>0</v>
      </c>
      <c r="BC78" s="92">
        <f t="shared" si="23"/>
        <v>0</v>
      </c>
      <c r="BD78" s="92">
        <f t="shared" si="23"/>
        <v>0</v>
      </c>
      <c r="BE78" s="92">
        <f t="shared" si="23"/>
        <v>0</v>
      </c>
      <c r="BF78" s="92">
        <f t="shared" si="23"/>
        <v>0</v>
      </c>
      <c r="BG78" s="92">
        <f t="shared" si="23"/>
        <v>0</v>
      </c>
      <c r="BH78" s="92">
        <f t="shared" si="23"/>
        <v>0</v>
      </c>
      <c r="BI78" s="92">
        <f t="shared" si="23"/>
        <v>0</v>
      </c>
      <c r="BJ78" s="92">
        <f t="shared" si="23"/>
        <v>0</v>
      </c>
      <c r="BK78" s="92">
        <f t="shared" si="23"/>
        <v>0</v>
      </c>
      <c r="BL78" s="92">
        <f t="shared" si="23"/>
        <v>0</v>
      </c>
      <c r="BM78" s="92">
        <f t="shared" si="23"/>
        <v>0</v>
      </c>
      <c r="BN78" s="92">
        <f t="shared" si="23"/>
        <v>0</v>
      </c>
      <c r="BO78" s="92"/>
      <c r="BP78" s="76"/>
      <c r="BQ78" s="69"/>
      <c r="BR78" s="69"/>
      <c r="BS78" s="78"/>
      <c r="BT78" s="69"/>
    </row>
    <row r="79" spans="1:72" ht="48" hidden="1" customHeight="1">
      <c r="A79" s="80">
        <v>1</v>
      </c>
      <c r="B79" s="80" t="s">
        <v>127</v>
      </c>
      <c r="C79" s="71" t="s">
        <v>221</v>
      </c>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c r="BL79" s="85"/>
      <c r="BM79" s="85"/>
      <c r="BN79" s="85"/>
      <c r="BO79" s="85"/>
      <c r="BP79" s="71"/>
      <c r="BQ79" s="65" t="s">
        <v>128</v>
      </c>
      <c r="BR79" s="65" t="s">
        <v>154</v>
      </c>
      <c r="BS79" s="66"/>
      <c r="BT79" s="71" t="s">
        <v>141</v>
      </c>
    </row>
    <row r="80" spans="1:72" ht="48" hidden="1" customHeight="1">
      <c r="A80" s="70"/>
      <c r="B80" s="80" t="s">
        <v>105</v>
      </c>
      <c r="C80" s="71" t="s">
        <v>222</v>
      </c>
      <c r="D80" s="85">
        <f>D81</f>
        <v>0</v>
      </c>
      <c r="E80" s="85">
        <f t="shared" ref="E80:BO80" si="24">E81</f>
        <v>0</v>
      </c>
      <c r="F80" s="85">
        <f t="shared" si="24"/>
        <v>0</v>
      </c>
      <c r="G80" s="85">
        <f t="shared" si="24"/>
        <v>0</v>
      </c>
      <c r="H80" s="85">
        <f t="shared" si="24"/>
        <v>0</v>
      </c>
      <c r="I80" s="85">
        <f t="shared" si="24"/>
        <v>0</v>
      </c>
      <c r="J80" s="85">
        <f t="shared" si="24"/>
        <v>0</v>
      </c>
      <c r="K80" s="85">
        <f t="shared" si="24"/>
        <v>0</v>
      </c>
      <c r="L80" s="85">
        <f t="shared" si="24"/>
        <v>0</v>
      </c>
      <c r="M80" s="85">
        <f t="shared" si="24"/>
        <v>0</v>
      </c>
      <c r="N80" s="85">
        <f t="shared" si="24"/>
        <v>0</v>
      </c>
      <c r="O80" s="85">
        <f t="shared" si="24"/>
        <v>0</v>
      </c>
      <c r="P80" s="85">
        <f t="shared" si="24"/>
        <v>0</v>
      </c>
      <c r="Q80" s="85">
        <f t="shared" si="24"/>
        <v>0</v>
      </c>
      <c r="R80" s="85">
        <f t="shared" si="24"/>
        <v>0</v>
      </c>
      <c r="S80" s="85">
        <f t="shared" si="24"/>
        <v>0</v>
      </c>
      <c r="T80" s="85">
        <f t="shared" si="24"/>
        <v>0</v>
      </c>
      <c r="U80" s="85">
        <f t="shared" si="24"/>
        <v>0</v>
      </c>
      <c r="V80" s="85">
        <f t="shared" si="24"/>
        <v>0</v>
      </c>
      <c r="W80" s="85">
        <f t="shared" si="24"/>
        <v>0</v>
      </c>
      <c r="X80" s="85">
        <f t="shared" si="24"/>
        <v>0</v>
      </c>
      <c r="Y80" s="85">
        <f t="shared" si="24"/>
        <v>0</v>
      </c>
      <c r="Z80" s="85">
        <f t="shared" si="24"/>
        <v>0</v>
      </c>
      <c r="AA80" s="85">
        <f t="shared" si="24"/>
        <v>0</v>
      </c>
      <c r="AB80" s="85">
        <f t="shared" si="24"/>
        <v>0</v>
      </c>
      <c r="AC80" s="85">
        <f t="shared" si="24"/>
        <v>0</v>
      </c>
      <c r="AD80" s="85">
        <f t="shared" si="24"/>
        <v>0</v>
      </c>
      <c r="AE80" s="85">
        <f t="shared" si="24"/>
        <v>0</v>
      </c>
      <c r="AF80" s="85">
        <f t="shared" si="24"/>
        <v>0</v>
      </c>
      <c r="AG80" s="85">
        <f t="shared" si="24"/>
        <v>0</v>
      </c>
      <c r="AH80" s="85">
        <f t="shared" si="24"/>
        <v>0</v>
      </c>
      <c r="AI80" s="85">
        <f t="shared" si="24"/>
        <v>0</v>
      </c>
      <c r="AJ80" s="85">
        <f t="shared" si="24"/>
        <v>0</v>
      </c>
      <c r="AK80" s="85">
        <f t="shared" si="24"/>
        <v>0</v>
      </c>
      <c r="AL80" s="85">
        <f t="shared" si="24"/>
        <v>0</v>
      </c>
      <c r="AM80" s="85">
        <f t="shared" si="24"/>
        <v>0</v>
      </c>
      <c r="AN80" s="85">
        <f t="shared" si="24"/>
        <v>0</v>
      </c>
      <c r="AO80" s="85">
        <f t="shared" si="24"/>
        <v>0</v>
      </c>
      <c r="AP80" s="85">
        <f t="shared" si="24"/>
        <v>0</v>
      </c>
      <c r="AQ80" s="85">
        <f t="shared" si="24"/>
        <v>0</v>
      </c>
      <c r="AR80" s="85">
        <f t="shared" si="24"/>
        <v>0</v>
      </c>
      <c r="AS80" s="85">
        <f t="shared" si="24"/>
        <v>0</v>
      </c>
      <c r="AT80" s="85">
        <f t="shared" si="24"/>
        <v>0</v>
      </c>
      <c r="AU80" s="85">
        <f t="shared" si="24"/>
        <v>0</v>
      </c>
      <c r="AV80" s="85">
        <f t="shared" si="24"/>
        <v>0</v>
      </c>
      <c r="AW80" s="85">
        <f t="shared" si="24"/>
        <v>0</v>
      </c>
      <c r="AX80" s="85">
        <f t="shared" si="24"/>
        <v>0</v>
      </c>
      <c r="AY80" s="85">
        <f t="shared" si="24"/>
        <v>0</v>
      </c>
      <c r="AZ80" s="85">
        <f t="shared" si="24"/>
        <v>0</v>
      </c>
      <c r="BA80" s="85">
        <f t="shared" si="24"/>
        <v>0</v>
      </c>
      <c r="BB80" s="85">
        <f t="shared" si="24"/>
        <v>0</v>
      </c>
      <c r="BC80" s="85">
        <f t="shared" si="24"/>
        <v>0</v>
      </c>
      <c r="BD80" s="85">
        <f t="shared" si="24"/>
        <v>0</v>
      </c>
      <c r="BE80" s="85">
        <f t="shared" si="24"/>
        <v>0</v>
      </c>
      <c r="BF80" s="85">
        <f t="shared" si="24"/>
        <v>0</v>
      </c>
      <c r="BG80" s="85">
        <f t="shared" si="24"/>
        <v>0</v>
      </c>
      <c r="BH80" s="85">
        <f t="shared" si="24"/>
        <v>0</v>
      </c>
      <c r="BI80" s="85">
        <f t="shared" si="24"/>
        <v>0</v>
      </c>
      <c r="BJ80" s="85">
        <f t="shared" si="24"/>
        <v>0</v>
      </c>
      <c r="BK80" s="85">
        <f t="shared" si="24"/>
        <v>0</v>
      </c>
      <c r="BL80" s="85">
        <f t="shared" si="24"/>
        <v>0</v>
      </c>
      <c r="BM80" s="85">
        <f t="shared" si="24"/>
        <v>0</v>
      </c>
      <c r="BN80" s="85">
        <f t="shared" si="24"/>
        <v>0</v>
      </c>
      <c r="BO80" s="85">
        <f t="shared" si="24"/>
        <v>0</v>
      </c>
      <c r="BP80" s="71"/>
      <c r="BQ80" s="65" t="s">
        <v>154</v>
      </c>
      <c r="BR80" s="65" t="s">
        <v>128</v>
      </c>
      <c r="BS80" s="66"/>
      <c r="BT80" s="71" t="s">
        <v>310</v>
      </c>
    </row>
    <row r="81" spans="1:72" ht="48" hidden="1" customHeight="1">
      <c r="A81" s="70"/>
      <c r="B81" s="80" t="s">
        <v>154</v>
      </c>
      <c r="C81" s="71"/>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P81" s="71"/>
      <c r="BQ81" s="65"/>
      <c r="BR81" s="65"/>
      <c r="BS81" s="66"/>
      <c r="BT81" s="71"/>
    </row>
    <row r="82" spans="1:72" s="79" customFormat="1" ht="60.75" customHeight="1">
      <c r="A82" s="70" t="s">
        <v>103</v>
      </c>
      <c r="B82" s="77" t="s">
        <v>223</v>
      </c>
      <c r="C82" s="77" t="s">
        <v>224</v>
      </c>
      <c r="D82" s="87">
        <f>D83+D84+D85+D86</f>
        <v>10</v>
      </c>
      <c r="E82" s="87">
        <f t="shared" ref="E82:BO82" si="25">E83+E84+E85+E86</f>
        <v>0</v>
      </c>
      <c r="F82" s="87">
        <f t="shared" si="25"/>
        <v>10</v>
      </c>
      <c r="G82" s="87">
        <f t="shared" si="25"/>
        <v>0</v>
      </c>
      <c r="H82" s="87">
        <f t="shared" si="25"/>
        <v>0</v>
      </c>
      <c r="I82" s="87">
        <f t="shared" si="25"/>
        <v>0</v>
      </c>
      <c r="J82" s="87">
        <f t="shared" si="25"/>
        <v>0</v>
      </c>
      <c r="K82" s="87">
        <f t="shared" si="25"/>
        <v>0</v>
      </c>
      <c r="L82" s="87">
        <f t="shared" si="25"/>
        <v>0</v>
      </c>
      <c r="M82" s="87">
        <f t="shared" si="25"/>
        <v>0</v>
      </c>
      <c r="N82" s="87">
        <f t="shared" si="25"/>
        <v>0</v>
      </c>
      <c r="O82" s="87">
        <f t="shared" si="25"/>
        <v>0</v>
      </c>
      <c r="P82" s="87">
        <f t="shared" si="25"/>
        <v>0</v>
      </c>
      <c r="Q82" s="87">
        <f t="shared" si="25"/>
        <v>0</v>
      </c>
      <c r="R82" s="87">
        <f t="shared" si="25"/>
        <v>0</v>
      </c>
      <c r="S82" s="87">
        <f t="shared" si="25"/>
        <v>0</v>
      </c>
      <c r="T82" s="87">
        <f t="shared" si="25"/>
        <v>0</v>
      </c>
      <c r="U82" s="87">
        <f t="shared" si="25"/>
        <v>0</v>
      </c>
      <c r="V82" s="87">
        <f t="shared" si="25"/>
        <v>0</v>
      </c>
      <c r="W82" s="87">
        <f t="shared" si="25"/>
        <v>0</v>
      </c>
      <c r="X82" s="87">
        <f t="shared" si="25"/>
        <v>0</v>
      </c>
      <c r="Y82" s="87">
        <f t="shared" si="25"/>
        <v>0</v>
      </c>
      <c r="Z82" s="87">
        <f t="shared" si="25"/>
        <v>0</v>
      </c>
      <c r="AA82" s="87">
        <f t="shared" si="25"/>
        <v>0</v>
      </c>
      <c r="AB82" s="87">
        <f t="shared" si="25"/>
        <v>0</v>
      </c>
      <c r="AC82" s="87">
        <f t="shared" si="25"/>
        <v>0</v>
      </c>
      <c r="AD82" s="87">
        <f t="shared" si="25"/>
        <v>0</v>
      </c>
      <c r="AE82" s="87">
        <f t="shared" si="25"/>
        <v>0</v>
      </c>
      <c r="AF82" s="87">
        <f t="shared" si="25"/>
        <v>10</v>
      </c>
      <c r="AG82" s="87">
        <f t="shared" si="25"/>
        <v>0</v>
      </c>
      <c r="AH82" s="87">
        <f t="shared" si="25"/>
        <v>10</v>
      </c>
      <c r="AI82" s="87">
        <f t="shared" si="25"/>
        <v>0</v>
      </c>
      <c r="AJ82" s="87">
        <f t="shared" si="25"/>
        <v>0</v>
      </c>
      <c r="AK82" s="87">
        <f t="shared" si="25"/>
        <v>0</v>
      </c>
      <c r="AL82" s="87">
        <f t="shared" si="25"/>
        <v>0</v>
      </c>
      <c r="AM82" s="87">
        <f t="shared" si="25"/>
        <v>0</v>
      </c>
      <c r="AN82" s="87">
        <f t="shared" si="25"/>
        <v>0</v>
      </c>
      <c r="AO82" s="87">
        <f t="shared" si="25"/>
        <v>0</v>
      </c>
      <c r="AP82" s="87">
        <f t="shared" si="25"/>
        <v>0</v>
      </c>
      <c r="AQ82" s="87">
        <f t="shared" si="25"/>
        <v>0</v>
      </c>
      <c r="AR82" s="87">
        <f t="shared" si="25"/>
        <v>0</v>
      </c>
      <c r="AS82" s="87">
        <f t="shared" si="25"/>
        <v>0</v>
      </c>
      <c r="AT82" s="87">
        <f t="shared" si="25"/>
        <v>0</v>
      </c>
      <c r="AU82" s="87">
        <f t="shared" si="25"/>
        <v>0</v>
      </c>
      <c r="AV82" s="87">
        <f t="shared" si="25"/>
        <v>0</v>
      </c>
      <c r="AW82" s="87">
        <f t="shared" si="25"/>
        <v>0</v>
      </c>
      <c r="AX82" s="87">
        <f t="shared" si="25"/>
        <v>0</v>
      </c>
      <c r="AY82" s="87">
        <f t="shared" si="25"/>
        <v>0</v>
      </c>
      <c r="AZ82" s="87">
        <f t="shared" si="25"/>
        <v>0</v>
      </c>
      <c r="BA82" s="87">
        <f t="shared" si="25"/>
        <v>0</v>
      </c>
      <c r="BB82" s="87">
        <f t="shared" si="25"/>
        <v>0</v>
      </c>
      <c r="BC82" s="87">
        <f t="shared" si="25"/>
        <v>0</v>
      </c>
      <c r="BD82" s="87">
        <f t="shared" si="25"/>
        <v>0</v>
      </c>
      <c r="BE82" s="87">
        <f t="shared" si="25"/>
        <v>0</v>
      </c>
      <c r="BF82" s="87">
        <f t="shared" si="25"/>
        <v>0</v>
      </c>
      <c r="BG82" s="87">
        <f t="shared" si="25"/>
        <v>0</v>
      </c>
      <c r="BH82" s="87">
        <f t="shared" si="25"/>
        <v>0</v>
      </c>
      <c r="BI82" s="87">
        <f t="shared" si="25"/>
        <v>0</v>
      </c>
      <c r="BJ82" s="87">
        <f t="shared" si="25"/>
        <v>0</v>
      </c>
      <c r="BK82" s="87">
        <f t="shared" si="25"/>
        <v>0</v>
      </c>
      <c r="BL82" s="87">
        <f t="shared" si="25"/>
        <v>0</v>
      </c>
      <c r="BM82" s="87">
        <f t="shared" si="25"/>
        <v>0</v>
      </c>
      <c r="BN82" s="87">
        <f t="shared" si="25"/>
        <v>0</v>
      </c>
      <c r="BO82" s="87">
        <f t="shared" si="25"/>
        <v>0</v>
      </c>
      <c r="BP82" s="77"/>
      <c r="BQ82" s="69"/>
      <c r="BR82" s="69"/>
      <c r="BS82" s="78"/>
      <c r="BT82" s="69"/>
    </row>
    <row r="83" spans="1:72" ht="166.5" hidden="1" customHeight="1">
      <c r="A83" s="80">
        <v>1</v>
      </c>
      <c r="B83" s="80" t="s">
        <v>127</v>
      </c>
      <c r="C83" s="71" t="s">
        <v>225</v>
      </c>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5"/>
      <c r="BN83" s="85"/>
      <c r="BO83" s="85"/>
      <c r="BP83" s="71"/>
      <c r="BQ83" s="65" t="s">
        <v>128</v>
      </c>
      <c r="BR83" s="65" t="s">
        <v>226</v>
      </c>
      <c r="BS83" s="66"/>
      <c r="BT83" s="71" t="s">
        <v>141</v>
      </c>
    </row>
    <row r="84" spans="1:72" ht="126" hidden="1">
      <c r="A84" s="80">
        <v>2</v>
      </c>
      <c r="B84" s="80" t="s">
        <v>133</v>
      </c>
      <c r="C84" s="71" t="s">
        <v>227</v>
      </c>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71"/>
      <c r="BQ84" s="65" t="s">
        <v>128</v>
      </c>
      <c r="BR84" s="65" t="s">
        <v>226</v>
      </c>
      <c r="BS84" s="66"/>
      <c r="BT84" s="71" t="s">
        <v>141</v>
      </c>
    </row>
    <row r="85" spans="1:72" ht="157.5" hidden="1">
      <c r="A85" s="80">
        <v>3</v>
      </c>
      <c r="B85" s="80" t="s">
        <v>143</v>
      </c>
      <c r="C85" s="71" t="s">
        <v>228</v>
      </c>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71"/>
      <c r="BQ85" s="65" t="s">
        <v>128</v>
      </c>
      <c r="BR85" s="65" t="s">
        <v>226</v>
      </c>
      <c r="BS85" s="66"/>
      <c r="BT85" s="71" t="s">
        <v>141</v>
      </c>
    </row>
    <row r="86" spans="1:72" ht="110.25">
      <c r="A86" s="80">
        <v>4</v>
      </c>
      <c r="B86" s="80" t="s">
        <v>184</v>
      </c>
      <c r="C86" s="71" t="s">
        <v>229</v>
      </c>
      <c r="D86" s="85">
        <f>D87</f>
        <v>10</v>
      </c>
      <c r="E86" s="85">
        <f t="shared" ref="E86:BO86" si="26">E87</f>
        <v>0</v>
      </c>
      <c r="F86" s="85">
        <f t="shared" si="26"/>
        <v>10</v>
      </c>
      <c r="G86" s="85">
        <f t="shared" si="26"/>
        <v>0</v>
      </c>
      <c r="H86" s="85">
        <f t="shared" si="26"/>
        <v>0</v>
      </c>
      <c r="I86" s="85">
        <f t="shared" si="26"/>
        <v>0</v>
      </c>
      <c r="J86" s="85">
        <f t="shared" si="26"/>
        <v>0</v>
      </c>
      <c r="K86" s="85">
        <f t="shared" si="26"/>
        <v>0</v>
      </c>
      <c r="L86" s="85">
        <f t="shared" si="26"/>
        <v>0</v>
      </c>
      <c r="M86" s="85">
        <f t="shared" si="26"/>
        <v>0</v>
      </c>
      <c r="N86" s="85">
        <f t="shared" si="26"/>
        <v>0</v>
      </c>
      <c r="O86" s="85">
        <f t="shared" si="26"/>
        <v>0</v>
      </c>
      <c r="P86" s="85">
        <f t="shared" si="26"/>
        <v>0</v>
      </c>
      <c r="Q86" s="85">
        <f t="shared" si="26"/>
        <v>0</v>
      </c>
      <c r="R86" s="85">
        <f t="shared" si="26"/>
        <v>0</v>
      </c>
      <c r="S86" s="85">
        <f t="shared" si="26"/>
        <v>0</v>
      </c>
      <c r="T86" s="85">
        <f t="shared" si="26"/>
        <v>0</v>
      </c>
      <c r="U86" s="85">
        <f t="shared" si="26"/>
        <v>0</v>
      </c>
      <c r="V86" s="85">
        <f t="shared" si="26"/>
        <v>0</v>
      </c>
      <c r="W86" s="85">
        <f t="shared" si="26"/>
        <v>0</v>
      </c>
      <c r="X86" s="85">
        <f t="shared" si="26"/>
        <v>0</v>
      </c>
      <c r="Y86" s="85">
        <f t="shared" si="26"/>
        <v>0</v>
      </c>
      <c r="Z86" s="85">
        <f t="shared" si="26"/>
        <v>0</v>
      </c>
      <c r="AA86" s="85">
        <f t="shared" si="26"/>
        <v>0</v>
      </c>
      <c r="AB86" s="85">
        <f t="shared" si="26"/>
        <v>0</v>
      </c>
      <c r="AC86" s="85">
        <f t="shared" si="26"/>
        <v>0</v>
      </c>
      <c r="AD86" s="85">
        <f t="shared" si="26"/>
        <v>0</v>
      </c>
      <c r="AE86" s="85">
        <f t="shared" si="26"/>
        <v>0</v>
      </c>
      <c r="AF86" s="85">
        <f t="shared" si="26"/>
        <v>10</v>
      </c>
      <c r="AG86" s="85">
        <f t="shared" si="26"/>
        <v>0</v>
      </c>
      <c r="AH86" s="85">
        <f t="shared" si="26"/>
        <v>10</v>
      </c>
      <c r="AI86" s="85">
        <f t="shared" si="26"/>
        <v>0</v>
      </c>
      <c r="AJ86" s="85">
        <f t="shared" si="26"/>
        <v>0</v>
      </c>
      <c r="AK86" s="85">
        <f t="shared" si="26"/>
        <v>0</v>
      </c>
      <c r="AL86" s="85">
        <f t="shared" si="26"/>
        <v>0</v>
      </c>
      <c r="AM86" s="85">
        <f t="shared" si="26"/>
        <v>0</v>
      </c>
      <c r="AN86" s="85">
        <f t="shared" si="26"/>
        <v>0</v>
      </c>
      <c r="AO86" s="85">
        <f t="shared" si="26"/>
        <v>0</v>
      </c>
      <c r="AP86" s="85">
        <f t="shared" si="26"/>
        <v>0</v>
      </c>
      <c r="AQ86" s="85">
        <f t="shared" si="26"/>
        <v>0</v>
      </c>
      <c r="AR86" s="85">
        <f t="shared" si="26"/>
        <v>0</v>
      </c>
      <c r="AS86" s="85">
        <f t="shared" si="26"/>
        <v>0</v>
      </c>
      <c r="AT86" s="85">
        <f t="shared" si="26"/>
        <v>0</v>
      </c>
      <c r="AU86" s="85">
        <f t="shared" si="26"/>
        <v>0</v>
      </c>
      <c r="AV86" s="85">
        <f t="shared" si="26"/>
        <v>0</v>
      </c>
      <c r="AW86" s="85">
        <f t="shared" si="26"/>
        <v>0</v>
      </c>
      <c r="AX86" s="85">
        <f t="shared" si="26"/>
        <v>0</v>
      </c>
      <c r="AY86" s="85">
        <f t="shared" si="26"/>
        <v>0</v>
      </c>
      <c r="AZ86" s="85">
        <f t="shared" si="26"/>
        <v>0</v>
      </c>
      <c r="BA86" s="85">
        <f t="shared" si="26"/>
        <v>0</v>
      </c>
      <c r="BB86" s="85">
        <f t="shared" si="26"/>
        <v>0</v>
      </c>
      <c r="BC86" s="85">
        <f t="shared" si="26"/>
        <v>0</v>
      </c>
      <c r="BD86" s="85">
        <f t="shared" si="26"/>
        <v>0</v>
      </c>
      <c r="BE86" s="85">
        <f t="shared" si="26"/>
        <v>0</v>
      </c>
      <c r="BF86" s="85">
        <f t="shared" si="26"/>
        <v>0</v>
      </c>
      <c r="BG86" s="85">
        <f t="shared" si="26"/>
        <v>0</v>
      </c>
      <c r="BH86" s="85">
        <f t="shared" si="26"/>
        <v>0</v>
      </c>
      <c r="BI86" s="85">
        <f t="shared" si="26"/>
        <v>0</v>
      </c>
      <c r="BJ86" s="85">
        <f t="shared" si="26"/>
        <v>0</v>
      </c>
      <c r="BK86" s="85">
        <f t="shared" si="26"/>
        <v>0</v>
      </c>
      <c r="BL86" s="85">
        <f t="shared" si="26"/>
        <v>0</v>
      </c>
      <c r="BM86" s="85">
        <f t="shared" si="26"/>
        <v>0</v>
      </c>
      <c r="BN86" s="85">
        <f t="shared" si="26"/>
        <v>0</v>
      </c>
      <c r="BO86" s="85">
        <f t="shared" si="26"/>
        <v>0</v>
      </c>
      <c r="BP86" s="71"/>
      <c r="BQ86" s="65" t="s">
        <v>154</v>
      </c>
      <c r="BR86" s="65"/>
      <c r="BS86" s="66"/>
      <c r="BT86" s="71" t="s">
        <v>311</v>
      </c>
    </row>
    <row r="87" spans="1:72" ht="31.5">
      <c r="A87" s="80"/>
      <c r="B87" s="80" t="s">
        <v>154</v>
      </c>
      <c r="C87" s="71" t="s">
        <v>347</v>
      </c>
      <c r="D87" s="85">
        <v>10</v>
      </c>
      <c r="E87" s="85"/>
      <c r="F87" s="85">
        <v>10</v>
      </c>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v>10</v>
      </c>
      <c r="AG87" s="85"/>
      <c r="AH87" s="85">
        <v>10</v>
      </c>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103" t="s">
        <v>381</v>
      </c>
      <c r="BQ87" s="65"/>
      <c r="BR87" s="65"/>
      <c r="BS87" s="66"/>
      <c r="BT87" s="71"/>
    </row>
    <row r="88" spans="1:72" ht="75" customHeight="1">
      <c r="A88" s="70" t="s">
        <v>107</v>
      </c>
      <c r="B88" s="70" t="s">
        <v>230</v>
      </c>
      <c r="C88" s="77" t="s">
        <v>231</v>
      </c>
      <c r="D88" s="87">
        <f>D89+D91+D93+D95+D97</f>
        <v>280</v>
      </c>
      <c r="E88" s="87">
        <f t="shared" ref="E88:BO88" si="27">E89+E91+E93+E95+E97</f>
        <v>280</v>
      </c>
      <c r="F88" s="87">
        <f t="shared" si="27"/>
        <v>0</v>
      </c>
      <c r="G88" s="87">
        <f t="shared" si="27"/>
        <v>0</v>
      </c>
      <c r="H88" s="87">
        <f t="shared" si="27"/>
        <v>0</v>
      </c>
      <c r="I88" s="87">
        <f t="shared" si="27"/>
        <v>0</v>
      </c>
      <c r="J88" s="87">
        <f t="shared" si="27"/>
        <v>0</v>
      </c>
      <c r="K88" s="87">
        <f t="shared" si="27"/>
        <v>0</v>
      </c>
      <c r="L88" s="87">
        <f t="shared" si="27"/>
        <v>0</v>
      </c>
      <c r="M88" s="87">
        <f t="shared" si="27"/>
        <v>0</v>
      </c>
      <c r="N88" s="87">
        <f t="shared" si="27"/>
        <v>0</v>
      </c>
      <c r="O88" s="87">
        <f t="shared" si="27"/>
        <v>0</v>
      </c>
      <c r="P88" s="87">
        <f t="shared" si="27"/>
        <v>0</v>
      </c>
      <c r="Q88" s="87">
        <f t="shared" si="27"/>
        <v>0</v>
      </c>
      <c r="R88" s="87">
        <f t="shared" si="27"/>
        <v>0</v>
      </c>
      <c r="S88" s="87">
        <f t="shared" si="27"/>
        <v>0</v>
      </c>
      <c r="T88" s="87">
        <f t="shared" si="27"/>
        <v>0</v>
      </c>
      <c r="U88" s="87">
        <f t="shared" si="27"/>
        <v>0</v>
      </c>
      <c r="V88" s="87">
        <f t="shared" si="27"/>
        <v>0</v>
      </c>
      <c r="W88" s="87">
        <f t="shared" si="27"/>
        <v>0</v>
      </c>
      <c r="X88" s="87">
        <f t="shared" si="27"/>
        <v>0</v>
      </c>
      <c r="Y88" s="87">
        <f t="shared" si="27"/>
        <v>0</v>
      </c>
      <c r="Z88" s="87">
        <f t="shared" si="27"/>
        <v>0</v>
      </c>
      <c r="AA88" s="87">
        <f t="shared" si="27"/>
        <v>0</v>
      </c>
      <c r="AB88" s="87">
        <f t="shared" si="27"/>
        <v>0</v>
      </c>
      <c r="AC88" s="87">
        <f t="shared" si="27"/>
        <v>0</v>
      </c>
      <c r="AD88" s="87">
        <f t="shared" si="27"/>
        <v>0</v>
      </c>
      <c r="AE88" s="87">
        <f t="shared" si="27"/>
        <v>0</v>
      </c>
      <c r="AF88" s="87">
        <f t="shared" si="27"/>
        <v>0</v>
      </c>
      <c r="AG88" s="87">
        <f t="shared" si="27"/>
        <v>0</v>
      </c>
      <c r="AH88" s="87">
        <f t="shared" si="27"/>
        <v>0</v>
      </c>
      <c r="AI88" s="87">
        <f t="shared" si="27"/>
        <v>0</v>
      </c>
      <c r="AJ88" s="87">
        <f t="shared" si="27"/>
        <v>280</v>
      </c>
      <c r="AK88" s="87">
        <f t="shared" si="27"/>
        <v>230</v>
      </c>
      <c r="AL88" s="87">
        <f t="shared" si="27"/>
        <v>0</v>
      </c>
      <c r="AM88" s="87">
        <f t="shared" si="27"/>
        <v>0</v>
      </c>
      <c r="AN88" s="87">
        <f t="shared" si="27"/>
        <v>0</v>
      </c>
      <c r="AO88" s="87">
        <f t="shared" si="27"/>
        <v>0</v>
      </c>
      <c r="AP88" s="87">
        <f t="shared" si="27"/>
        <v>0</v>
      </c>
      <c r="AQ88" s="87">
        <f t="shared" si="27"/>
        <v>0</v>
      </c>
      <c r="AR88" s="87">
        <f t="shared" si="27"/>
        <v>0</v>
      </c>
      <c r="AS88" s="87">
        <f t="shared" si="27"/>
        <v>0</v>
      </c>
      <c r="AT88" s="87">
        <f t="shared" si="27"/>
        <v>0</v>
      </c>
      <c r="AU88" s="87">
        <f t="shared" si="27"/>
        <v>0</v>
      </c>
      <c r="AV88" s="87">
        <f t="shared" si="27"/>
        <v>0</v>
      </c>
      <c r="AW88" s="87">
        <f t="shared" si="27"/>
        <v>0</v>
      </c>
      <c r="AX88" s="87">
        <f t="shared" si="27"/>
        <v>0</v>
      </c>
      <c r="AY88" s="87">
        <f t="shared" si="27"/>
        <v>0</v>
      </c>
      <c r="AZ88" s="87">
        <f t="shared" si="27"/>
        <v>0</v>
      </c>
      <c r="BA88" s="87">
        <f t="shared" si="27"/>
        <v>0</v>
      </c>
      <c r="BB88" s="87">
        <f t="shared" si="27"/>
        <v>0</v>
      </c>
      <c r="BC88" s="87">
        <f t="shared" si="27"/>
        <v>0</v>
      </c>
      <c r="BD88" s="87">
        <f t="shared" si="27"/>
        <v>0</v>
      </c>
      <c r="BE88" s="87">
        <f t="shared" si="27"/>
        <v>0</v>
      </c>
      <c r="BF88" s="87">
        <f t="shared" si="27"/>
        <v>0</v>
      </c>
      <c r="BG88" s="87">
        <f t="shared" si="27"/>
        <v>0</v>
      </c>
      <c r="BH88" s="87">
        <f t="shared" si="27"/>
        <v>0</v>
      </c>
      <c r="BI88" s="87">
        <f t="shared" si="27"/>
        <v>0</v>
      </c>
      <c r="BJ88" s="87">
        <f t="shared" si="27"/>
        <v>0</v>
      </c>
      <c r="BK88" s="87">
        <f t="shared" si="27"/>
        <v>0</v>
      </c>
      <c r="BL88" s="87">
        <f t="shared" si="27"/>
        <v>0</v>
      </c>
      <c r="BM88" s="87">
        <f t="shared" si="27"/>
        <v>0</v>
      </c>
      <c r="BN88" s="87">
        <f t="shared" si="27"/>
        <v>0</v>
      </c>
      <c r="BO88" s="87">
        <f t="shared" si="27"/>
        <v>0</v>
      </c>
      <c r="BP88" s="77"/>
      <c r="BQ88" s="69"/>
      <c r="BR88" s="65"/>
      <c r="BS88" s="66"/>
      <c r="BT88" s="65"/>
    </row>
    <row r="89" spans="1:72" ht="220.5">
      <c r="A89" s="80">
        <v>1</v>
      </c>
      <c r="B89" s="80" t="s">
        <v>127</v>
      </c>
      <c r="C89" s="71" t="s">
        <v>233</v>
      </c>
      <c r="D89" s="85">
        <f>D90</f>
        <v>100</v>
      </c>
      <c r="E89" s="85">
        <f t="shared" ref="E89:BO89" si="28">E90</f>
        <v>100</v>
      </c>
      <c r="F89" s="85">
        <f t="shared" si="28"/>
        <v>0</v>
      </c>
      <c r="G89" s="85">
        <f t="shared" si="28"/>
        <v>0</v>
      </c>
      <c r="H89" s="85">
        <f t="shared" si="28"/>
        <v>0</v>
      </c>
      <c r="I89" s="85">
        <f t="shared" si="28"/>
        <v>0</v>
      </c>
      <c r="J89" s="85">
        <f t="shared" si="28"/>
        <v>0</v>
      </c>
      <c r="K89" s="85">
        <f t="shared" si="28"/>
        <v>0</v>
      </c>
      <c r="L89" s="85">
        <f t="shared" si="28"/>
        <v>0</v>
      </c>
      <c r="M89" s="85">
        <f t="shared" si="28"/>
        <v>0</v>
      </c>
      <c r="N89" s="85">
        <f t="shared" si="28"/>
        <v>0</v>
      </c>
      <c r="O89" s="85">
        <f t="shared" si="28"/>
        <v>0</v>
      </c>
      <c r="P89" s="85">
        <f t="shared" si="28"/>
        <v>0</v>
      </c>
      <c r="Q89" s="85">
        <f t="shared" si="28"/>
        <v>0</v>
      </c>
      <c r="R89" s="85">
        <f t="shared" si="28"/>
        <v>0</v>
      </c>
      <c r="S89" s="85">
        <f t="shared" si="28"/>
        <v>0</v>
      </c>
      <c r="T89" s="85">
        <f t="shared" si="28"/>
        <v>0</v>
      </c>
      <c r="U89" s="85">
        <f t="shared" si="28"/>
        <v>0</v>
      </c>
      <c r="V89" s="85">
        <f t="shared" si="28"/>
        <v>0</v>
      </c>
      <c r="W89" s="85">
        <f t="shared" si="28"/>
        <v>0</v>
      </c>
      <c r="X89" s="85">
        <f t="shared" si="28"/>
        <v>0</v>
      </c>
      <c r="Y89" s="85">
        <f t="shared" si="28"/>
        <v>0</v>
      </c>
      <c r="Z89" s="85">
        <f t="shared" si="28"/>
        <v>0</v>
      </c>
      <c r="AA89" s="85">
        <f t="shared" si="28"/>
        <v>0</v>
      </c>
      <c r="AB89" s="85">
        <f t="shared" si="28"/>
        <v>0</v>
      </c>
      <c r="AC89" s="85">
        <f t="shared" si="28"/>
        <v>0</v>
      </c>
      <c r="AD89" s="85">
        <f t="shared" si="28"/>
        <v>0</v>
      </c>
      <c r="AE89" s="85">
        <f t="shared" si="28"/>
        <v>0</v>
      </c>
      <c r="AF89" s="85">
        <f t="shared" si="28"/>
        <v>0</v>
      </c>
      <c r="AG89" s="85">
        <f t="shared" si="28"/>
        <v>0</v>
      </c>
      <c r="AH89" s="85">
        <f t="shared" si="28"/>
        <v>0</v>
      </c>
      <c r="AI89" s="85">
        <f t="shared" si="28"/>
        <v>0</v>
      </c>
      <c r="AJ89" s="85">
        <f t="shared" si="28"/>
        <v>100</v>
      </c>
      <c r="AK89" s="85">
        <f t="shared" si="28"/>
        <v>100</v>
      </c>
      <c r="AL89" s="85">
        <f t="shared" si="28"/>
        <v>0</v>
      </c>
      <c r="AM89" s="85">
        <f t="shared" si="28"/>
        <v>0</v>
      </c>
      <c r="AN89" s="85">
        <f t="shared" si="28"/>
        <v>0</v>
      </c>
      <c r="AO89" s="85">
        <f t="shared" si="28"/>
        <v>0</v>
      </c>
      <c r="AP89" s="85">
        <f t="shared" si="28"/>
        <v>0</v>
      </c>
      <c r="AQ89" s="85">
        <f t="shared" si="28"/>
        <v>0</v>
      </c>
      <c r="AR89" s="85">
        <f t="shared" si="28"/>
        <v>0</v>
      </c>
      <c r="AS89" s="85">
        <f t="shared" si="28"/>
        <v>0</v>
      </c>
      <c r="AT89" s="85">
        <f t="shared" si="28"/>
        <v>0</v>
      </c>
      <c r="AU89" s="85">
        <f t="shared" si="28"/>
        <v>0</v>
      </c>
      <c r="AV89" s="85">
        <f t="shared" si="28"/>
        <v>0</v>
      </c>
      <c r="AW89" s="85">
        <f t="shared" si="28"/>
        <v>0</v>
      </c>
      <c r="AX89" s="85">
        <f t="shared" si="28"/>
        <v>0</v>
      </c>
      <c r="AY89" s="85">
        <f t="shared" si="28"/>
        <v>0</v>
      </c>
      <c r="AZ89" s="85">
        <f t="shared" si="28"/>
        <v>0</v>
      </c>
      <c r="BA89" s="85">
        <f t="shared" si="28"/>
        <v>0</v>
      </c>
      <c r="BB89" s="85">
        <f t="shared" si="28"/>
        <v>0</v>
      </c>
      <c r="BC89" s="85">
        <f t="shared" si="28"/>
        <v>0</v>
      </c>
      <c r="BD89" s="85">
        <f t="shared" si="28"/>
        <v>0</v>
      </c>
      <c r="BE89" s="85">
        <f t="shared" si="28"/>
        <v>0</v>
      </c>
      <c r="BF89" s="85">
        <f t="shared" si="28"/>
        <v>0</v>
      </c>
      <c r="BG89" s="85">
        <f t="shared" si="28"/>
        <v>0</v>
      </c>
      <c r="BH89" s="85">
        <f t="shared" si="28"/>
        <v>0</v>
      </c>
      <c r="BI89" s="85">
        <f t="shared" si="28"/>
        <v>0</v>
      </c>
      <c r="BJ89" s="85">
        <f t="shared" si="28"/>
        <v>0</v>
      </c>
      <c r="BK89" s="85">
        <f t="shared" si="28"/>
        <v>0</v>
      </c>
      <c r="BL89" s="85">
        <f t="shared" si="28"/>
        <v>0</v>
      </c>
      <c r="BM89" s="85">
        <f t="shared" si="28"/>
        <v>0</v>
      </c>
      <c r="BN89" s="85">
        <f t="shared" si="28"/>
        <v>0</v>
      </c>
      <c r="BO89" s="85">
        <f t="shared" si="28"/>
        <v>0</v>
      </c>
      <c r="BP89" s="71"/>
      <c r="BQ89" s="65" t="s">
        <v>232</v>
      </c>
      <c r="BR89" s="65"/>
      <c r="BS89" s="66" t="s">
        <v>234</v>
      </c>
      <c r="BT89" s="71" t="s">
        <v>312</v>
      </c>
    </row>
    <row r="90" spans="1:72" ht="31.5">
      <c r="A90" s="80"/>
      <c r="B90" s="80" t="s">
        <v>333</v>
      </c>
      <c r="C90" s="71"/>
      <c r="D90" s="85">
        <v>100</v>
      </c>
      <c r="E90" s="85">
        <v>100</v>
      </c>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v>100</v>
      </c>
      <c r="AK90" s="85">
        <v>100</v>
      </c>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103" t="s">
        <v>381</v>
      </c>
      <c r="BQ90" s="65"/>
      <c r="BR90" s="65"/>
      <c r="BS90" s="66"/>
      <c r="BT90" s="71"/>
    </row>
    <row r="91" spans="1:72" ht="141.75">
      <c r="A91" s="80">
        <v>2</v>
      </c>
      <c r="B91" s="80" t="s">
        <v>133</v>
      </c>
      <c r="C91" s="71" t="s">
        <v>235</v>
      </c>
      <c r="D91" s="85">
        <f>D92</f>
        <v>60</v>
      </c>
      <c r="E91" s="85">
        <f t="shared" ref="E91:BO91" si="29">E92</f>
        <v>60</v>
      </c>
      <c r="F91" s="85">
        <f t="shared" si="29"/>
        <v>0</v>
      </c>
      <c r="G91" s="85">
        <f t="shared" si="29"/>
        <v>0</v>
      </c>
      <c r="H91" s="85">
        <f t="shared" si="29"/>
        <v>0</v>
      </c>
      <c r="I91" s="85">
        <f t="shared" si="29"/>
        <v>0</v>
      </c>
      <c r="J91" s="85">
        <f t="shared" si="29"/>
        <v>0</v>
      </c>
      <c r="K91" s="85">
        <f t="shared" si="29"/>
        <v>0</v>
      </c>
      <c r="L91" s="85">
        <f t="shared" si="29"/>
        <v>0</v>
      </c>
      <c r="M91" s="85">
        <f t="shared" si="29"/>
        <v>0</v>
      </c>
      <c r="N91" s="85">
        <f t="shared" si="29"/>
        <v>0</v>
      </c>
      <c r="O91" s="85">
        <f t="shared" si="29"/>
        <v>0</v>
      </c>
      <c r="P91" s="85">
        <f t="shared" si="29"/>
        <v>0</v>
      </c>
      <c r="Q91" s="85">
        <f t="shared" si="29"/>
        <v>0</v>
      </c>
      <c r="R91" s="85">
        <f t="shared" si="29"/>
        <v>0</v>
      </c>
      <c r="S91" s="85">
        <f t="shared" si="29"/>
        <v>0</v>
      </c>
      <c r="T91" s="85">
        <f t="shared" si="29"/>
        <v>0</v>
      </c>
      <c r="U91" s="85">
        <f t="shared" si="29"/>
        <v>0</v>
      </c>
      <c r="V91" s="85">
        <f t="shared" si="29"/>
        <v>0</v>
      </c>
      <c r="W91" s="85">
        <f t="shared" si="29"/>
        <v>0</v>
      </c>
      <c r="X91" s="85">
        <f t="shared" si="29"/>
        <v>0</v>
      </c>
      <c r="Y91" s="85">
        <f t="shared" si="29"/>
        <v>0</v>
      </c>
      <c r="Z91" s="85">
        <f t="shared" si="29"/>
        <v>0</v>
      </c>
      <c r="AA91" s="85">
        <f t="shared" si="29"/>
        <v>0</v>
      </c>
      <c r="AB91" s="85">
        <f t="shared" si="29"/>
        <v>0</v>
      </c>
      <c r="AC91" s="85">
        <f t="shared" si="29"/>
        <v>0</v>
      </c>
      <c r="AD91" s="85">
        <f t="shared" si="29"/>
        <v>0</v>
      </c>
      <c r="AE91" s="85">
        <f t="shared" si="29"/>
        <v>0</v>
      </c>
      <c r="AF91" s="85">
        <f t="shared" si="29"/>
        <v>0</v>
      </c>
      <c r="AG91" s="85">
        <f t="shared" si="29"/>
        <v>0</v>
      </c>
      <c r="AH91" s="85">
        <f t="shared" si="29"/>
        <v>0</v>
      </c>
      <c r="AI91" s="85">
        <f t="shared" si="29"/>
        <v>0</v>
      </c>
      <c r="AJ91" s="85">
        <f t="shared" si="29"/>
        <v>60</v>
      </c>
      <c r="AK91" s="85">
        <f t="shared" si="29"/>
        <v>60</v>
      </c>
      <c r="AL91" s="85">
        <f t="shared" si="29"/>
        <v>0</v>
      </c>
      <c r="AM91" s="85">
        <f t="shared" si="29"/>
        <v>0</v>
      </c>
      <c r="AN91" s="85">
        <f t="shared" si="29"/>
        <v>0</v>
      </c>
      <c r="AO91" s="85">
        <f t="shared" si="29"/>
        <v>0</v>
      </c>
      <c r="AP91" s="85">
        <f t="shared" si="29"/>
        <v>0</v>
      </c>
      <c r="AQ91" s="85">
        <f t="shared" si="29"/>
        <v>0</v>
      </c>
      <c r="AR91" s="85">
        <f t="shared" si="29"/>
        <v>0</v>
      </c>
      <c r="AS91" s="85">
        <f t="shared" si="29"/>
        <v>0</v>
      </c>
      <c r="AT91" s="85">
        <f t="shared" si="29"/>
        <v>0</v>
      </c>
      <c r="AU91" s="85">
        <f t="shared" si="29"/>
        <v>0</v>
      </c>
      <c r="AV91" s="85">
        <f t="shared" si="29"/>
        <v>0</v>
      </c>
      <c r="AW91" s="85">
        <f t="shared" si="29"/>
        <v>0</v>
      </c>
      <c r="AX91" s="85">
        <f t="shared" si="29"/>
        <v>0</v>
      </c>
      <c r="AY91" s="85">
        <f t="shared" si="29"/>
        <v>0</v>
      </c>
      <c r="AZ91" s="85">
        <f t="shared" si="29"/>
        <v>0</v>
      </c>
      <c r="BA91" s="85">
        <f t="shared" si="29"/>
        <v>0</v>
      </c>
      <c r="BB91" s="85">
        <f t="shared" si="29"/>
        <v>0</v>
      </c>
      <c r="BC91" s="85">
        <f t="shared" si="29"/>
        <v>0</v>
      </c>
      <c r="BD91" s="85">
        <f t="shared" si="29"/>
        <v>0</v>
      </c>
      <c r="BE91" s="85">
        <f t="shared" si="29"/>
        <v>0</v>
      </c>
      <c r="BF91" s="85">
        <f t="shared" si="29"/>
        <v>0</v>
      </c>
      <c r="BG91" s="85">
        <f t="shared" si="29"/>
        <v>0</v>
      </c>
      <c r="BH91" s="85">
        <f t="shared" si="29"/>
        <v>0</v>
      </c>
      <c r="BI91" s="85">
        <f t="shared" si="29"/>
        <v>0</v>
      </c>
      <c r="BJ91" s="85">
        <f t="shared" si="29"/>
        <v>0</v>
      </c>
      <c r="BK91" s="85">
        <f t="shared" si="29"/>
        <v>0</v>
      </c>
      <c r="BL91" s="85">
        <f t="shared" si="29"/>
        <v>0</v>
      </c>
      <c r="BM91" s="85">
        <f t="shared" si="29"/>
        <v>0</v>
      </c>
      <c r="BN91" s="85">
        <f t="shared" si="29"/>
        <v>0</v>
      </c>
      <c r="BO91" s="85">
        <f t="shared" si="29"/>
        <v>0</v>
      </c>
      <c r="BP91" s="71"/>
      <c r="BQ91" s="65" t="s">
        <v>236</v>
      </c>
      <c r="BR91" s="65"/>
      <c r="BS91" s="66"/>
      <c r="BT91" s="71" t="s">
        <v>313</v>
      </c>
    </row>
    <row r="92" spans="1:72" ht="60">
      <c r="A92" s="80"/>
      <c r="B92" s="80" t="s">
        <v>334</v>
      </c>
      <c r="C92" s="71"/>
      <c r="D92" s="85">
        <v>60</v>
      </c>
      <c r="E92" s="85">
        <v>60</v>
      </c>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v>60</v>
      </c>
      <c r="AK92" s="85">
        <v>60</v>
      </c>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103" t="s">
        <v>381</v>
      </c>
      <c r="BQ92" s="65"/>
      <c r="BR92" s="65"/>
      <c r="BS92" s="66"/>
      <c r="BT92" s="71"/>
    </row>
    <row r="93" spans="1:72" ht="78.75">
      <c r="A93" s="80">
        <v>3</v>
      </c>
      <c r="B93" s="80" t="s">
        <v>143</v>
      </c>
      <c r="C93" s="71" t="s">
        <v>237</v>
      </c>
      <c r="D93" s="85">
        <f>D94</f>
        <v>20</v>
      </c>
      <c r="E93" s="85">
        <f t="shared" ref="E93:BO93" si="30">E94</f>
        <v>20</v>
      </c>
      <c r="F93" s="85">
        <f t="shared" si="30"/>
        <v>0</v>
      </c>
      <c r="G93" s="85">
        <f t="shared" si="30"/>
        <v>0</v>
      </c>
      <c r="H93" s="85">
        <f t="shared" si="30"/>
        <v>0</v>
      </c>
      <c r="I93" s="85">
        <f t="shared" si="30"/>
        <v>0</v>
      </c>
      <c r="J93" s="85">
        <f t="shared" si="30"/>
        <v>0</v>
      </c>
      <c r="K93" s="85">
        <f t="shared" si="30"/>
        <v>0</v>
      </c>
      <c r="L93" s="85">
        <f t="shared" si="30"/>
        <v>0</v>
      </c>
      <c r="M93" s="85">
        <f t="shared" si="30"/>
        <v>0</v>
      </c>
      <c r="N93" s="85">
        <f t="shared" si="30"/>
        <v>0</v>
      </c>
      <c r="O93" s="85">
        <f t="shared" si="30"/>
        <v>0</v>
      </c>
      <c r="P93" s="85">
        <f t="shared" si="30"/>
        <v>0</v>
      </c>
      <c r="Q93" s="85">
        <f t="shared" si="30"/>
        <v>0</v>
      </c>
      <c r="R93" s="85">
        <f t="shared" si="30"/>
        <v>0</v>
      </c>
      <c r="S93" s="85">
        <f t="shared" si="30"/>
        <v>0</v>
      </c>
      <c r="T93" s="85">
        <f t="shared" si="30"/>
        <v>0</v>
      </c>
      <c r="U93" s="85">
        <f t="shared" si="30"/>
        <v>0</v>
      </c>
      <c r="V93" s="85">
        <f t="shared" si="30"/>
        <v>0</v>
      </c>
      <c r="W93" s="85">
        <f t="shared" si="30"/>
        <v>0</v>
      </c>
      <c r="X93" s="85">
        <f t="shared" si="30"/>
        <v>0</v>
      </c>
      <c r="Y93" s="85">
        <f t="shared" si="30"/>
        <v>0</v>
      </c>
      <c r="Z93" s="85">
        <f t="shared" si="30"/>
        <v>0</v>
      </c>
      <c r="AA93" s="85">
        <f t="shared" si="30"/>
        <v>0</v>
      </c>
      <c r="AB93" s="85">
        <f t="shared" si="30"/>
        <v>0</v>
      </c>
      <c r="AC93" s="85">
        <f t="shared" si="30"/>
        <v>0</v>
      </c>
      <c r="AD93" s="85">
        <f t="shared" si="30"/>
        <v>0</v>
      </c>
      <c r="AE93" s="85">
        <f t="shared" si="30"/>
        <v>0</v>
      </c>
      <c r="AF93" s="85">
        <f t="shared" si="30"/>
        <v>0</v>
      </c>
      <c r="AG93" s="85">
        <f t="shared" si="30"/>
        <v>0</v>
      </c>
      <c r="AH93" s="85">
        <f t="shared" si="30"/>
        <v>0</v>
      </c>
      <c r="AI93" s="85">
        <f t="shared" si="30"/>
        <v>0</v>
      </c>
      <c r="AJ93" s="85">
        <f t="shared" si="30"/>
        <v>20</v>
      </c>
      <c r="AK93" s="85">
        <f t="shared" si="30"/>
        <v>20</v>
      </c>
      <c r="AL93" s="85">
        <f t="shared" si="30"/>
        <v>0</v>
      </c>
      <c r="AM93" s="85">
        <f t="shared" si="30"/>
        <v>0</v>
      </c>
      <c r="AN93" s="85">
        <f t="shared" si="30"/>
        <v>0</v>
      </c>
      <c r="AO93" s="85">
        <f t="shared" si="30"/>
        <v>0</v>
      </c>
      <c r="AP93" s="85">
        <f t="shared" si="30"/>
        <v>0</v>
      </c>
      <c r="AQ93" s="85">
        <f t="shared" si="30"/>
        <v>0</v>
      </c>
      <c r="AR93" s="85">
        <f t="shared" si="30"/>
        <v>0</v>
      </c>
      <c r="AS93" s="85">
        <f t="shared" si="30"/>
        <v>0</v>
      </c>
      <c r="AT93" s="85">
        <f t="shared" si="30"/>
        <v>0</v>
      </c>
      <c r="AU93" s="85">
        <f t="shared" si="30"/>
        <v>0</v>
      </c>
      <c r="AV93" s="85">
        <f t="shared" si="30"/>
        <v>0</v>
      </c>
      <c r="AW93" s="85">
        <f t="shared" si="30"/>
        <v>0</v>
      </c>
      <c r="AX93" s="85">
        <f t="shared" si="30"/>
        <v>0</v>
      </c>
      <c r="AY93" s="85">
        <f t="shared" si="30"/>
        <v>0</v>
      </c>
      <c r="AZ93" s="85">
        <f t="shared" si="30"/>
        <v>0</v>
      </c>
      <c r="BA93" s="85">
        <f t="shared" si="30"/>
        <v>0</v>
      </c>
      <c r="BB93" s="85">
        <f t="shared" si="30"/>
        <v>0</v>
      </c>
      <c r="BC93" s="85">
        <f t="shared" si="30"/>
        <v>0</v>
      </c>
      <c r="BD93" s="85">
        <f t="shared" si="30"/>
        <v>0</v>
      </c>
      <c r="BE93" s="85">
        <f t="shared" si="30"/>
        <v>0</v>
      </c>
      <c r="BF93" s="85">
        <f t="shared" si="30"/>
        <v>0</v>
      </c>
      <c r="BG93" s="85">
        <f t="shared" si="30"/>
        <v>0</v>
      </c>
      <c r="BH93" s="85">
        <f t="shared" si="30"/>
        <v>0</v>
      </c>
      <c r="BI93" s="85">
        <f t="shared" si="30"/>
        <v>0</v>
      </c>
      <c r="BJ93" s="85">
        <f t="shared" si="30"/>
        <v>0</v>
      </c>
      <c r="BK93" s="85">
        <f t="shared" si="30"/>
        <v>0</v>
      </c>
      <c r="BL93" s="85">
        <f t="shared" si="30"/>
        <v>0</v>
      </c>
      <c r="BM93" s="85">
        <f t="shared" si="30"/>
        <v>0</v>
      </c>
      <c r="BN93" s="85">
        <f t="shared" si="30"/>
        <v>0</v>
      </c>
      <c r="BO93" s="85">
        <f t="shared" si="30"/>
        <v>0</v>
      </c>
      <c r="BP93" s="71"/>
      <c r="BQ93" s="65" t="s">
        <v>238</v>
      </c>
      <c r="BR93" s="65"/>
      <c r="BS93" s="66"/>
      <c r="BT93" s="71" t="s">
        <v>314</v>
      </c>
    </row>
    <row r="94" spans="1:72" ht="60">
      <c r="A94" s="80"/>
      <c r="B94" s="80" t="s">
        <v>335</v>
      </c>
      <c r="C94" s="71"/>
      <c r="D94" s="85">
        <v>20</v>
      </c>
      <c r="E94" s="85">
        <v>20</v>
      </c>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v>20</v>
      </c>
      <c r="AK94" s="85">
        <v>20</v>
      </c>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c r="BL94" s="85"/>
      <c r="BM94" s="85"/>
      <c r="BN94" s="85"/>
      <c r="BO94" s="85"/>
      <c r="BP94" s="103" t="s">
        <v>381</v>
      </c>
      <c r="BQ94" s="65"/>
      <c r="BR94" s="65"/>
      <c r="BS94" s="66"/>
      <c r="BT94" s="71"/>
    </row>
    <row r="95" spans="1:72" ht="63">
      <c r="A95" s="80">
        <v>4</v>
      </c>
      <c r="B95" s="80" t="s">
        <v>184</v>
      </c>
      <c r="C95" s="71" t="s">
        <v>239</v>
      </c>
      <c r="D95" s="85">
        <f>D96</f>
        <v>50</v>
      </c>
      <c r="E95" s="85">
        <f t="shared" ref="E95:BO95" si="31">E96</f>
        <v>50</v>
      </c>
      <c r="F95" s="85">
        <f t="shared" si="31"/>
        <v>0</v>
      </c>
      <c r="G95" s="85">
        <f t="shared" si="31"/>
        <v>0</v>
      </c>
      <c r="H95" s="85">
        <f t="shared" si="31"/>
        <v>0</v>
      </c>
      <c r="I95" s="85">
        <f t="shared" si="31"/>
        <v>0</v>
      </c>
      <c r="J95" s="85">
        <f t="shared" si="31"/>
        <v>0</v>
      </c>
      <c r="K95" s="85">
        <f t="shared" si="31"/>
        <v>0</v>
      </c>
      <c r="L95" s="85">
        <f t="shared" si="31"/>
        <v>0</v>
      </c>
      <c r="M95" s="85">
        <f t="shared" si="31"/>
        <v>0</v>
      </c>
      <c r="N95" s="85">
        <f t="shared" si="31"/>
        <v>0</v>
      </c>
      <c r="O95" s="85">
        <f t="shared" si="31"/>
        <v>0</v>
      </c>
      <c r="P95" s="85">
        <f t="shared" si="31"/>
        <v>0</v>
      </c>
      <c r="Q95" s="85">
        <f t="shared" si="31"/>
        <v>0</v>
      </c>
      <c r="R95" s="85">
        <f t="shared" si="31"/>
        <v>0</v>
      </c>
      <c r="S95" s="85">
        <f t="shared" si="31"/>
        <v>0</v>
      </c>
      <c r="T95" s="85">
        <f t="shared" si="31"/>
        <v>0</v>
      </c>
      <c r="U95" s="85">
        <f t="shared" si="31"/>
        <v>0</v>
      </c>
      <c r="V95" s="85">
        <f t="shared" si="31"/>
        <v>0</v>
      </c>
      <c r="W95" s="85">
        <f t="shared" si="31"/>
        <v>0</v>
      </c>
      <c r="X95" s="85">
        <f t="shared" si="31"/>
        <v>0</v>
      </c>
      <c r="Y95" s="85">
        <f t="shared" si="31"/>
        <v>0</v>
      </c>
      <c r="Z95" s="85">
        <f t="shared" si="31"/>
        <v>0</v>
      </c>
      <c r="AA95" s="85">
        <f t="shared" si="31"/>
        <v>0</v>
      </c>
      <c r="AB95" s="85">
        <f t="shared" si="31"/>
        <v>0</v>
      </c>
      <c r="AC95" s="85">
        <f t="shared" si="31"/>
        <v>0</v>
      </c>
      <c r="AD95" s="85">
        <f t="shared" si="31"/>
        <v>0</v>
      </c>
      <c r="AE95" s="85">
        <f t="shared" si="31"/>
        <v>0</v>
      </c>
      <c r="AF95" s="85">
        <f t="shared" si="31"/>
        <v>0</v>
      </c>
      <c r="AG95" s="85">
        <f t="shared" si="31"/>
        <v>0</v>
      </c>
      <c r="AH95" s="85">
        <f t="shared" si="31"/>
        <v>0</v>
      </c>
      <c r="AI95" s="85">
        <f t="shared" si="31"/>
        <v>0</v>
      </c>
      <c r="AJ95" s="85">
        <f t="shared" si="31"/>
        <v>50</v>
      </c>
      <c r="AK95" s="85">
        <f t="shared" si="31"/>
        <v>50</v>
      </c>
      <c r="AL95" s="85">
        <f t="shared" si="31"/>
        <v>0</v>
      </c>
      <c r="AM95" s="85">
        <f t="shared" si="31"/>
        <v>0</v>
      </c>
      <c r="AN95" s="85">
        <f t="shared" si="31"/>
        <v>0</v>
      </c>
      <c r="AO95" s="85">
        <f t="shared" si="31"/>
        <v>0</v>
      </c>
      <c r="AP95" s="85">
        <f t="shared" si="31"/>
        <v>0</v>
      </c>
      <c r="AQ95" s="85">
        <f t="shared" si="31"/>
        <v>0</v>
      </c>
      <c r="AR95" s="85">
        <f t="shared" si="31"/>
        <v>0</v>
      </c>
      <c r="AS95" s="85">
        <f t="shared" si="31"/>
        <v>0</v>
      </c>
      <c r="AT95" s="85">
        <f t="shared" si="31"/>
        <v>0</v>
      </c>
      <c r="AU95" s="85">
        <f t="shared" si="31"/>
        <v>0</v>
      </c>
      <c r="AV95" s="85">
        <f t="shared" si="31"/>
        <v>0</v>
      </c>
      <c r="AW95" s="85">
        <f t="shared" si="31"/>
        <v>0</v>
      </c>
      <c r="AX95" s="85">
        <f t="shared" si="31"/>
        <v>0</v>
      </c>
      <c r="AY95" s="85">
        <f t="shared" si="31"/>
        <v>0</v>
      </c>
      <c r="AZ95" s="85">
        <f t="shared" si="31"/>
        <v>0</v>
      </c>
      <c r="BA95" s="85">
        <f t="shared" si="31"/>
        <v>0</v>
      </c>
      <c r="BB95" s="85">
        <f t="shared" si="31"/>
        <v>0</v>
      </c>
      <c r="BC95" s="85">
        <f t="shared" si="31"/>
        <v>0</v>
      </c>
      <c r="BD95" s="85">
        <f t="shared" si="31"/>
        <v>0</v>
      </c>
      <c r="BE95" s="85">
        <f t="shared" si="31"/>
        <v>0</v>
      </c>
      <c r="BF95" s="85">
        <f t="shared" si="31"/>
        <v>0</v>
      </c>
      <c r="BG95" s="85">
        <f t="shared" si="31"/>
        <v>0</v>
      </c>
      <c r="BH95" s="85">
        <f t="shared" si="31"/>
        <v>0</v>
      </c>
      <c r="BI95" s="85">
        <f t="shared" si="31"/>
        <v>0</v>
      </c>
      <c r="BJ95" s="85">
        <f t="shared" si="31"/>
        <v>0</v>
      </c>
      <c r="BK95" s="85">
        <f t="shared" si="31"/>
        <v>0</v>
      </c>
      <c r="BL95" s="85">
        <f t="shared" si="31"/>
        <v>0</v>
      </c>
      <c r="BM95" s="85">
        <f t="shared" si="31"/>
        <v>0</v>
      </c>
      <c r="BN95" s="85">
        <f t="shared" si="31"/>
        <v>0</v>
      </c>
      <c r="BO95" s="85">
        <f t="shared" si="31"/>
        <v>0</v>
      </c>
      <c r="BP95" s="71"/>
      <c r="BQ95" s="65" t="s">
        <v>241</v>
      </c>
      <c r="BR95" s="65"/>
      <c r="BS95" s="66"/>
      <c r="BT95" s="71" t="s">
        <v>314</v>
      </c>
    </row>
    <row r="96" spans="1:72" ht="60">
      <c r="A96" s="80"/>
      <c r="B96" s="80" t="s">
        <v>335</v>
      </c>
      <c r="C96" s="71"/>
      <c r="D96" s="85">
        <v>50</v>
      </c>
      <c r="E96" s="85">
        <v>50</v>
      </c>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v>50</v>
      </c>
      <c r="AK96" s="85">
        <v>50</v>
      </c>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103" t="s">
        <v>381</v>
      </c>
      <c r="BQ96" s="65"/>
      <c r="BR96" s="65"/>
      <c r="BS96" s="66"/>
      <c r="BT96" s="71"/>
    </row>
    <row r="97" spans="1:72" ht="93.75" customHeight="1">
      <c r="A97" s="80">
        <v>5</v>
      </c>
      <c r="B97" s="80" t="s">
        <v>186</v>
      </c>
      <c r="C97" s="71" t="s">
        <v>240</v>
      </c>
      <c r="D97" s="85">
        <f>D98</f>
        <v>50</v>
      </c>
      <c r="E97" s="85">
        <f t="shared" ref="E97:BO97" si="32">E98</f>
        <v>50</v>
      </c>
      <c r="F97" s="85">
        <f t="shared" si="32"/>
        <v>0</v>
      </c>
      <c r="G97" s="85">
        <f t="shared" si="32"/>
        <v>0</v>
      </c>
      <c r="H97" s="85">
        <f t="shared" si="32"/>
        <v>0</v>
      </c>
      <c r="I97" s="85">
        <f t="shared" si="32"/>
        <v>0</v>
      </c>
      <c r="J97" s="85">
        <f t="shared" si="32"/>
        <v>0</v>
      </c>
      <c r="K97" s="85">
        <f t="shared" si="32"/>
        <v>0</v>
      </c>
      <c r="L97" s="85">
        <f t="shared" si="32"/>
        <v>0</v>
      </c>
      <c r="M97" s="85">
        <f t="shared" si="32"/>
        <v>0</v>
      </c>
      <c r="N97" s="85">
        <f t="shared" si="32"/>
        <v>0</v>
      </c>
      <c r="O97" s="85">
        <f t="shared" si="32"/>
        <v>0</v>
      </c>
      <c r="P97" s="85">
        <f t="shared" si="32"/>
        <v>0</v>
      </c>
      <c r="Q97" s="85">
        <f t="shared" si="32"/>
        <v>0</v>
      </c>
      <c r="R97" s="85">
        <f t="shared" si="32"/>
        <v>0</v>
      </c>
      <c r="S97" s="85">
        <f t="shared" si="32"/>
        <v>0</v>
      </c>
      <c r="T97" s="85">
        <f t="shared" si="32"/>
        <v>0</v>
      </c>
      <c r="U97" s="85">
        <f t="shared" si="32"/>
        <v>0</v>
      </c>
      <c r="V97" s="85">
        <f t="shared" si="32"/>
        <v>0</v>
      </c>
      <c r="W97" s="85">
        <f t="shared" si="32"/>
        <v>0</v>
      </c>
      <c r="X97" s="85">
        <f t="shared" si="32"/>
        <v>0</v>
      </c>
      <c r="Y97" s="85">
        <f t="shared" si="32"/>
        <v>0</v>
      </c>
      <c r="Z97" s="85">
        <f t="shared" si="32"/>
        <v>0</v>
      </c>
      <c r="AA97" s="85">
        <f t="shared" si="32"/>
        <v>0</v>
      </c>
      <c r="AB97" s="85">
        <f t="shared" si="32"/>
        <v>0</v>
      </c>
      <c r="AC97" s="85">
        <f t="shared" si="32"/>
        <v>0</v>
      </c>
      <c r="AD97" s="85">
        <f t="shared" si="32"/>
        <v>0</v>
      </c>
      <c r="AE97" s="85">
        <f t="shared" si="32"/>
        <v>0</v>
      </c>
      <c r="AF97" s="85">
        <f t="shared" si="32"/>
        <v>0</v>
      </c>
      <c r="AG97" s="85">
        <f t="shared" si="32"/>
        <v>0</v>
      </c>
      <c r="AH97" s="85">
        <f t="shared" si="32"/>
        <v>0</v>
      </c>
      <c r="AI97" s="85">
        <f t="shared" si="32"/>
        <v>0</v>
      </c>
      <c r="AJ97" s="85">
        <f t="shared" si="32"/>
        <v>50</v>
      </c>
      <c r="AK97" s="85">
        <f t="shared" si="32"/>
        <v>0</v>
      </c>
      <c r="AL97" s="85">
        <f t="shared" si="32"/>
        <v>0</v>
      </c>
      <c r="AM97" s="85">
        <f t="shared" si="32"/>
        <v>0</v>
      </c>
      <c r="AN97" s="85">
        <f t="shared" si="32"/>
        <v>0</v>
      </c>
      <c r="AO97" s="85">
        <f t="shared" si="32"/>
        <v>0</v>
      </c>
      <c r="AP97" s="85">
        <f t="shared" si="32"/>
        <v>0</v>
      </c>
      <c r="AQ97" s="85">
        <f t="shared" si="32"/>
        <v>0</v>
      </c>
      <c r="AR97" s="85">
        <f t="shared" si="32"/>
        <v>0</v>
      </c>
      <c r="AS97" s="85">
        <f t="shared" si="32"/>
        <v>0</v>
      </c>
      <c r="AT97" s="85">
        <f t="shared" si="32"/>
        <v>0</v>
      </c>
      <c r="AU97" s="85">
        <f t="shared" si="32"/>
        <v>0</v>
      </c>
      <c r="AV97" s="85">
        <f t="shared" si="32"/>
        <v>0</v>
      </c>
      <c r="AW97" s="85">
        <f t="shared" si="32"/>
        <v>0</v>
      </c>
      <c r="AX97" s="85">
        <f t="shared" si="32"/>
        <v>0</v>
      </c>
      <c r="AY97" s="85">
        <f t="shared" si="32"/>
        <v>0</v>
      </c>
      <c r="AZ97" s="85">
        <f t="shared" si="32"/>
        <v>0</v>
      </c>
      <c r="BA97" s="85">
        <f t="shared" si="32"/>
        <v>0</v>
      </c>
      <c r="BB97" s="85">
        <f t="shared" si="32"/>
        <v>0</v>
      </c>
      <c r="BC97" s="85">
        <f t="shared" si="32"/>
        <v>0</v>
      </c>
      <c r="BD97" s="85">
        <f t="shared" si="32"/>
        <v>0</v>
      </c>
      <c r="BE97" s="85">
        <f t="shared" si="32"/>
        <v>0</v>
      </c>
      <c r="BF97" s="85">
        <f t="shared" si="32"/>
        <v>0</v>
      </c>
      <c r="BG97" s="85">
        <f t="shared" si="32"/>
        <v>0</v>
      </c>
      <c r="BH97" s="85">
        <f t="shared" si="32"/>
        <v>0</v>
      </c>
      <c r="BI97" s="85">
        <f t="shared" si="32"/>
        <v>0</v>
      </c>
      <c r="BJ97" s="85">
        <f t="shared" si="32"/>
        <v>0</v>
      </c>
      <c r="BK97" s="85">
        <f t="shared" si="32"/>
        <v>0</v>
      </c>
      <c r="BL97" s="85">
        <f t="shared" si="32"/>
        <v>0</v>
      </c>
      <c r="BM97" s="85">
        <f t="shared" si="32"/>
        <v>0</v>
      </c>
      <c r="BN97" s="85">
        <f t="shared" si="32"/>
        <v>0</v>
      </c>
      <c r="BO97" s="85">
        <f t="shared" si="32"/>
        <v>0</v>
      </c>
      <c r="BP97" s="71"/>
      <c r="BQ97" s="65" t="s">
        <v>242</v>
      </c>
      <c r="BR97" s="65"/>
      <c r="BS97" s="66"/>
      <c r="BT97" s="71" t="s">
        <v>315</v>
      </c>
    </row>
    <row r="98" spans="1:72" ht="60">
      <c r="A98" s="80"/>
      <c r="B98" s="80" t="s">
        <v>336</v>
      </c>
      <c r="C98" s="102"/>
      <c r="D98" s="85">
        <v>50</v>
      </c>
      <c r="E98" s="85">
        <v>50</v>
      </c>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v>50</v>
      </c>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103" t="s">
        <v>381</v>
      </c>
      <c r="BQ98" s="65"/>
      <c r="BR98" s="65"/>
      <c r="BS98" s="66"/>
      <c r="BT98" s="71"/>
    </row>
    <row r="99" spans="1:72" ht="31.5">
      <c r="A99" s="93" t="s">
        <v>243</v>
      </c>
      <c r="B99" s="93" t="s">
        <v>244</v>
      </c>
      <c r="C99" s="91" t="s">
        <v>246</v>
      </c>
      <c r="D99" s="92">
        <f>D100+D101</f>
        <v>200</v>
      </c>
      <c r="E99" s="92">
        <f t="shared" ref="E99:BO99" si="33">E100+E101</f>
        <v>39</v>
      </c>
      <c r="F99" s="92">
        <f t="shared" si="33"/>
        <v>0</v>
      </c>
      <c r="G99" s="92">
        <f t="shared" si="33"/>
        <v>161</v>
      </c>
      <c r="H99" s="92">
        <f t="shared" si="33"/>
        <v>0</v>
      </c>
      <c r="I99" s="92">
        <f t="shared" si="33"/>
        <v>0</v>
      </c>
      <c r="J99" s="92">
        <f t="shared" si="33"/>
        <v>0</v>
      </c>
      <c r="K99" s="92">
        <f t="shared" si="33"/>
        <v>0</v>
      </c>
      <c r="L99" s="92">
        <f t="shared" si="33"/>
        <v>0</v>
      </c>
      <c r="M99" s="92">
        <f t="shared" si="33"/>
        <v>0</v>
      </c>
      <c r="N99" s="92">
        <f t="shared" si="33"/>
        <v>0</v>
      </c>
      <c r="O99" s="92">
        <f t="shared" si="33"/>
        <v>0</v>
      </c>
      <c r="P99" s="92">
        <f t="shared" si="33"/>
        <v>0</v>
      </c>
      <c r="Q99" s="92">
        <f t="shared" si="33"/>
        <v>0</v>
      </c>
      <c r="R99" s="92">
        <f t="shared" si="33"/>
        <v>0</v>
      </c>
      <c r="S99" s="92">
        <f t="shared" si="33"/>
        <v>0</v>
      </c>
      <c r="T99" s="92">
        <f t="shared" si="33"/>
        <v>0</v>
      </c>
      <c r="U99" s="92">
        <f t="shared" si="33"/>
        <v>0</v>
      </c>
      <c r="V99" s="92">
        <f t="shared" si="33"/>
        <v>0</v>
      </c>
      <c r="W99" s="92">
        <f t="shared" si="33"/>
        <v>0</v>
      </c>
      <c r="X99" s="92">
        <f t="shared" si="33"/>
        <v>0</v>
      </c>
      <c r="Y99" s="92">
        <f t="shared" si="33"/>
        <v>0</v>
      </c>
      <c r="Z99" s="92">
        <f t="shared" si="33"/>
        <v>0</v>
      </c>
      <c r="AA99" s="92">
        <f t="shared" si="33"/>
        <v>0</v>
      </c>
      <c r="AB99" s="92">
        <f t="shared" si="33"/>
        <v>0</v>
      </c>
      <c r="AC99" s="92">
        <f t="shared" si="33"/>
        <v>0</v>
      </c>
      <c r="AD99" s="92">
        <f t="shared" si="33"/>
        <v>0</v>
      </c>
      <c r="AE99" s="92">
        <f t="shared" si="33"/>
        <v>0</v>
      </c>
      <c r="AF99" s="92">
        <f t="shared" si="33"/>
        <v>0</v>
      </c>
      <c r="AG99" s="92">
        <f t="shared" si="33"/>
        <v>0</v>
      </c>
      <c r="AH99" s="92">
        <f t="shared" si="33"/>
        <v>0</v>
      </c>
      <c r="AI99" s="92">
        <f t="shared" si="33"/>
        <v>0</v>
      </c>
      <c r="AJ99" s="92">
        <f t="shared" si="33"/>
        <v>0</v>
      </c>
      <c r="AK99" s="92">
        <f t="shared" si="33"/>
        <v>0</v>
      </c>
      <c r="AL99" s="92">
        <f t="shared" si="33"/>
        <v>0</v>
      </c>
      <c r="AM99" s="92">
        <f t="shared" si="33"/>
        <v>0</v>
      </c>
      <c r="AN99" s="92">
        <f t="shared" si="33"/>
        <v>200</v>
      </c>
      <c r="AO99" s="92">
        <f t="shared" si="33"/>
        <v>39</v>
      </c>
      <c r="AP99" s="92">
        <f t="shared" si="33"/>
        <v>0</v>
      </c>
      <c r="AQ99" s="92">
        <f t="shared" si="33"/>
        <v>161</v>
      </c>
      <c r="AR99" s="92">
        <f t="shared" si="33"/>
        <v>0</v>
      </c>
      <c r="AS99" s="92">
        <f t="shared" si="33"/>
        <v>0</v>
      </c>
      <c r="AT99" s="92">
        <f t="shared" si="33"/>
        <v>0</v>
      </c>
      <c r="AU99" s="92">
        <f t="shared" si="33"/>
        <v>0</v>
      </c>
      <c r="AV99" s="92">
        <f t="shared" si="33"/>
        <v>0</v>
      </c>
      <c r="AW99" s="92">
        <f t="shared" si="33"/>
        <v>0</v>
      </c>
      <c r="AX99" s="92">
        <f t="shared" si="33"/>
        <v>0</v>
      </c>
      <c r="AY99" s="92">
        <f t="shared" si="33"/>
        <v>0</v>
      </c>
      <c r="AZ99" s="92">
        <f t="shared" si="33"/>
        <v>0</v>
      </c>
      <c r="BA99" s="92">
        <f t="shared" si="33"/>
        <v>0</v>
      </c>
      <c r="BB99" s="92">
        <f t="shared" si="33"/>
        <v>0</v>
      </c>
      <c r="BC99" s="92">
        <f t="shared" si="33"/>
        <v>0</v>
      </c>
      <c r="BD99" s="92">
        <f t="shared" si="33"/>
        <v>0</v>
      </c>
      <c r="BE99" s="92">
        <f t="shared" si="33"/>
        <v>0</v>
      </c>
      <c r="BF99" s="92">
        <f t="shared" si="33"/>
        <v>0</v>
      </c>
      <c r="BG99" s="92">
        <f t="shared" si="33"/>
        <v>0</v>
      </c>
      <c r="BH99" s="92">
        <f t="shared" si="33"/>
        <v>0</v>
      </c>
      <c r="BI99" s="92">
        <f t="shared" si="33"/>
        <v>0</v>
      </c>
      <c r="BJ99" s="92">
        <f t="shared" si="33"/>
        <v>0</v>
      </c>
      <c r="BK99" s="92">
        <f t="shared" si="33"/>
        <v>0</v>
      </c>
      <c r="BL99" s="92">
        <f t="shared" si="33"/>
        <v>0</v>
      </c>
      <c r="BM99" s="92">
        <f t="shared" si="33"/>
        <v>0</v>
      </c>
      <c r="BN99" s="92">
        <f t="shared" si="33"/>
        <v>0</v>
      </c>
      <c r="BO99" s="92">
        <f t="shared" si="33"/>
        <v>0</v>
      </c>
      <c r="BP99" s="82"/>
      <c r="BQ99" s="94"/>
      <c r="BR99" s="94"/>
      <c r="BS99" s="95"/>
      <c r="BT99" s="94"/>
    </row>
    <row r="100" spans="1:72" ht="130.5" hidden="1" customHeight="1">
      <c r="A100" s="80">
        <v>1</v>
      </c>
      <c r="B100" s="80" t="s">
        <v>127</v>
      </c>
      <c r="C100" s="71" t="s">
        <v>245</v>
      </c>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71"/>
      <c r="BQ100" s="65" t="s">
        <v>248</v>
      </c>
      <c r="BR100" s="65"/>
      <c r="BS100" s="66"/>
      <c r="BT100" s="65" t="s">
        <v>298</v>
      </c>
    </row>
    <row r="101" spans="1:72" ht="222" customHeight="1">
      <c r="A101" s="80">
        <v>2</v>
      </c>
      <c r="B101" s="80" t="s">
        <v>133</v>
      </c>
      <c r="C101" s="71" t="s">
        <v>247</v>
      </c>
      <c r="D101" s="85">
        <f>D102</f>
        <v>200</v>
      </c>
      <c r="E101" s="85">
        <f t="shared" ref="E101:BO101" si="34">E102</f>
        <v>39</v>
      </c>
      <c r="F101" s="85">
        <f t="shared" si="34"/>
        <v>0</v>
      </c>
      <c r="G101" s="85">
        <f t="shared" si="34"/>
        <v>161</v>
      </c>
      <c r="H101" s="85">
        <f t="shared" si="34"/>
        <v>0</v>
      </c>
      <c r="I101" s="85">
        <f t="shared" si="34"/>
        <v>0</v>
      </c>
      <c r="J101" s="85">
        <f t="shared" si="34"/>
        <v>0</v>
      </c>
      <c r="K101" s="85">
        <f t="shared" si="34"/>
        <v>0</v>
      </c>
      <c r="L101" s="85">
        <f t="shared" si="34"/>
        <v>0</v>
      </c>
      <c r="M101" s="85">
        <f t="shared" si="34"/>
        <v>0</v>
      </c>
      <c r="N101" s="85">
        <f t="shared" si="34"/>
        <v>0</v>
      </c>
      <c r="O101" s="85">
        <f t="shared" si="34"/>
        <v>0</v>
      </c>
      <c r="P101" s="85">
        <f t="shared" si="34"/>
        <v>0</v>
      </c>
      <c r="Q101" s="85">
        <f t="shared" si="34"/>
        <v>0</v>
      </c>
      <c r="R101" s="85">
        <f t="shared" si="34"/>
        <v>0</v>
      </c>
      <c r="S101" s="85">
        <f t="shared" si="34"/>
        <v>0</v>
      </c>
      <c r="T101" s="85">
        <f t="shared" si="34"/>
        <v>0</v>
      </c>
      <c r="U101" s="85">
        <f t="shared" si="34"/>
        <v>0</v>
      </c>
      <c r="V101" s="85">
        <f t="shared" si="34"/>
        <v>0</v>
      </c>
      <c r="W101" s="85">
        <f t="shared" si="34"/>
        <v>0</v>
      </c>
      <c r="X101" s="85">
        <f t="shared" si="34"/>
        <v>0</v>
      </c>
      <c r="Y101" s="85">
        <f t="shared" si="34"/>
        <v>0</v>
      </c>
      <c r="Z101" s="85">
        <f t="shared" si="34"/>
        <v>0</v>
      </c>
      <c r="AA101" s="85">
        <f t="shared" si="34"/>
        <v>0</v>
      </c>
      <c r="AB101" s="85">
        <f t="shared" si="34"/>
        <v>0</v>
      </c>
      <c r="AC101" s="85">
        <f t="shared" si="34"/>
        <v>0</v>
      </c>
      <c r="AD101" s="85">
        <f t="shared" si="34"/>
        <v>0</v>
      </c>
      <c r="AE101" s="85">
        <f t="shared" si="34"/>
        <v>0</v>
      </c>
      <c r="AF101" s="85">
        <f t="shared" si="34"/>
        <v>0</v>
      </c>
      <c r="AG101" s="85">
        <f t="shared" si="34"/>
        <v>0</v>
      </c>
      <c r="AH101" s="85">
        <f t="shared" si="34"/>
        <v>0</v>
      </c>
      <c r="AI101" s="85">
        <f t="shared" si="34"/>
        <v>0</v>
      </c>
      <c r="AJ101" s="85">
        <f t="shared" si="34"/>
        <v>0</v>
      </c>
      <c r="AK101" s="85">
        <f t="shared" si="34"/>
        <v>0</v>
      </c>
      <c r="AL101" s="85">
        <f t="shared" si="34"/>
        <v>0</v>
      </c>
      <c r="AM101" s="85">
        <f t="shared" si="34"/>
        <v>0</v>
      </c>
      <c r="AN101" s="85">
        <f t="shared" si="34"/>
        <v>200</v>
      </c>
      <c r="AO101" s="85">
        <f t="shared" si="34"/>
        <v>39</v>
      </c>
      <c r="AP101" s="85">
        <f t="shared" si="34"/>
        <v>0</v>
      </c>
      <c r="AQ101" s="85">
        <f t="shared" si="34"/>
        <v>161</v>
      </c>
      <c r="AR101" s="85">
        <f t="shared" si="34"/>
        <v>0</v>
      </c>
      <c r="AS101" s="85">
        <f t="shared" si="34"/>
        <v>0</v>
      </c>
      <c r="AT101" s="85">
        <f t="shared" si="34"/>
        <v>0</v>
      </c>
      <c r="AU101" s="85">
        <f t="shared" si="34"/>
        <v>0</v>
      </c>
      <c r="AV101" s="85">
        <f t="shared" si="34"/>
        <v>0</v>
      </c>
      <c r="AW101" s="85">
        <f t="shared" si="34"/>
        <v>0</v>
      </c>
      <c r="AX101" s="85">
        <f t="shared" si="34"/>
        <v>0</v>
      </c>
      <c r="AY101" s="85">
        <f t="shared" si="34"/>
        <v>0</v>
      </c>
      <c r="AZ101" s="85">
        <f t="shared" si="34"/>
        <v>0</v>
      </c>
      <c r="BA101" s="85">
        <f t="shared" si="34"/>
        <v>0</v>
      </c>
      <c r="BB101" s="85">
        <f t="shared" si="34"/>
        <v>0</v>
      </c>
      <c r="BC101" s="85">
        <f t="shared" si="34"/>
        <v>0</v>
      </c>
      <c r="BD101" s="85">
        <f t="shared" si="34"/>
        <v>0</v>
      </c>
      <c r="BE101" s="85">
        <f t="shared" si="34"/>
        <v>0</v>
      </c>
      <c r="BF101" s="85">
        <f t="shared" si="34"/>
        <v>0</v>
      </c>
      <c r="BG101" s="85">
        <f t="shared" si="34"/>
        <v>0</v>
      </c>
      <c r="BH101" s="85">
        <f t="shared" si="34"/>
        <v>0</v>
      </c>
      <c r="BI101" s="85">
        <f t="shared" si="34"/>
        <v>0</v>
      </c>
      <c r="BJ101" s="85">
        <f t="shared" si="34"/>
        <v>0</v>
      </c>
      <c r="BK101" s="85">
        <f t="shared" si="34"/>
        <v>0</v>
      </c>
      <c r="BL101" s="85">
        <f t="shared" si="34"/>
        <v>0</v>
      </c>
      <c r="BM101" s="85">
        <f t="shared" si="34"/>
        <v>0</v>
      </c>
      <c r="BN101" s="85">
        <f t="shared" si="34"/>
        <v>0</v>
      </c>
      <c r="BO101" s="85">
        <f t="shared" si="34"/>
        <v>0</v>
      </c>
      <c r="BP101" s="71"/>
      <c r="BQ101" s="65" t="s">
        <v>249</v>
      </c>
      <c r="BR101" s="65"/>
      <c r="BS101" s="66"/>
      <c r="BT101" s="65" t="s">
        <v>297</v>
      </c>
    </row>
    <row r="102" spans="1:72" ht="54.75" customHeight="1">
      <c r="A102" s="80"/>
      <c r="B102" s="80" t="s">
        <v>340</v>
      </c>
      <c r="C102" s="71" t="s">
        <v>341</v>
      </c>
      <c r="D102" s="85">
        <v>200</v>
      </c>
      <c r="E102" s="85">
        <v>39</v>
      </c>
      <c r="F102" s="85"/>
      <c r="G102" s="85">
        <v>161</v>
      </c>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v>200</v>
      </c>
      <c r="AO102" s="85">
        <v>39</v>
      </c>
      <c r="AP102" s="85"/>
      <c r="AQ102" s="85">
        <v>161</v>
      </c>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71" t="s">
        <v>373</v>
      </c>
      <c r="BQ102" s="65"/>
      <c r="BR102" s="65"/>
      <c r="BS102" s="66"/>
      <c r="BT102" s="65"/>
    </row>
    <row r="103" spans="1:72" s="79" customFormat="1" ht="82.5" customHeight="1">
      <c r="A103" s="70" t="s">
        <v>251</v>
      </c>
      <c r="B103" s="70" t="s">
        <v>252</v>
      </c>
      <c r="C103" s="77" t="s">
        <v>250</v>
      </c>
      <c r="D103" s="87">
        <f>D104+D105+D106+D108</f>
        <v>30</v>
      </c>
      <c r="E103" s="87">
        <f t="shared" ref="E103:BO103" si="35">E104+E105+E106+E108</f>
        <v>0</v>
      </c>
      <c r="F103" s="87">
        <f t="shared" si="35"/>
        <v>30</v>
      </c>
      <c r="G103" s="87">
        <f t="shared" si="35"/>
        <v>0</v>
      </c>
      <c r="H103" s="87">
        <f t="shared" si="35"/>
        <v>0</v>
      </c>
      <c r="I103" s="87">
        <f t="shared" si="35"/>
        <v>0</v>
      </c>
      <c r="J103" s="87">
        <f t="shared" si="35"/>
        <v>0</v>
      </c>
      <c r="K103" s="87">
        <f t="shared" si="35"/>
        <v>0</v>
      </c>
      <c r="L103" s="87">
        <f t="shared" si="35"/>
        <v>0</v>
      </c>
      <c r="M103" s="87">
        <f t="shared" si="35"/>
        <v>0</v>
      </c>
      <c r="N103" s="87">
        <f t="shared" si="35"/>
        <v>0</v>
      </c>
      <c r="O103" s="87">
        <f t="shared" si="35"/>
        <v>0</v>
      </c>
      <c r="P103" s="87">
        <f t="shared" si="35"/>
        <v>0</v>
      </c>
      <c r="Q103" s="87">
        <f t="shared" si="35"/>
        <v>0</v>
      </c>
      <c r="R103" s="87">
        <f t="shared" si="35"/>
        <v>0</v>
      </c>
      <c r="S103" s="87">
        <f t="shared" si="35"/>
        <v>0</v>
      </c>
      <c r="T103" s="87">
        <f t="shared" si="35"/>
        <v>0</v>
      </c>
      <c r="U103" s="87">
        <f t="shared" si="35"/>
        <v>0</v>
      </c>
      <c r="V103" s="87">
        <f t="shared" si="35"/>
        <v>0</v>
      </c>
      <c r="W103" s="87">
        <f t="shared" si="35"/>
        <v>0</v>
      </c>
      <c r="X103" s="87">
        <f t="shared" si="35"/>
        <v>0</v>
      </c>
      <c r="Y103" s="87">
        <f t="shared" si="35"/>
        <v>0</v>
      </c>
      <c r="Z103" s="87">
        <f t="shared" si="35"/>
        <v>0</v>
      </c>
      <c r="AA103" s="87">
        <f t="shared" si="35"/>
        <v>0</v>
      </c>
      <c r="AB103" s="87">
        <f t="shared" si="35"/>
        <v>0</v>
      </c>
      <c r="AC103" s="87">
        <f t="shared" si="35"/>
        <v>0</v>
      </c>
      <c r="AD103" s="87">
        <f t="shared" si="35"/>
        <v>0</v>
      </c>
      <c r="AE103" s="87">
        <f t="shared" si="35"/>
        <v>0</v>
      </c>
      <c r="AF103" s="87">
        <f t="shared" si="35"/>
        <v>0</v>
      </c>
      <c r="AG103" s="87">
        <f t="shared" si="35"/>
        <v>0</v>
      </c>
      <c r="AH103" s="87">
        <f t="shared" si="35"/>
        <v>0</v>
      </c>
      <c r="AI103" s="87">
        <f t="shared" si="35"/>
        <v>0</v>
      </c>
      <c r="AJ103" s="87">
        <f t="shared" si="35"/>
        <v>0</v>
      </c>
      <c r="AK103" s="87">
        <f t="shared" si="35"/>
        <v>0</v>
      </c>
      <c r="AL103" s="87">
        <f t="shared" si="35"/>
        <v>0</v>
      </c>
      <c r="AM103" s="87">
        <f t="shared" si="35"/>
        <v>0</v>
      </c>
      <c r="AN103" s="87">
        <f t="shared" si="35"/>
        <v>0</v>
      </c>
      <c r="AO103" s="87">
        <f t="shared" si="35"/>
        <v>0</v>
      </c>
      <c r="AP103" s="87">
        <f t="shared" si="35"/>
        <v>0</v>
      </c>
      <c r="AQ103" s="87">
        <f t="shared" si="35"/>
        <v>0</v>
      </c>
      <c r="AR103" s="87">
        <f t="shared" si="35"/>
        <v>30</v>
      </c>
      <c r="AS103" s="87">
        <f t="shared" si="35"/>
        <v>0</v>
      </c>
      <c r="AT103" s="87">
        <f t="shared" si="35"/>
        <v>30</v>
      </c>
      <c r="AU103" s="87">
        <f t="shared" si="35"/>
        <v>0</v>
      </c>
      <c r="AV103" s="87">
        <f t="shared" si="35"/>
        <v>0</v>
      </c>
      <c r="AW103" s="87">
        <f t="shared" si="35"/>
        <v>0</v>
      </c>
      <c r="AX103" s="87">
        <f t="shared" si="35"/>
        <v>0</v>
      </c>
      <c r="AY103" s="87">
        <f t="shared" si="35"/>
        <v>0</v>
      </c>
      <c r="AZ103" s="87">
        <f t="shared" si="35"/>
        <v>0</v>
      </c>
      <c r="BA103" s="87">
        <f t="shared" si="35"/>
        <v>0</v>
      </c>
      <c r="BB103" s="87">
        <f t="shared" si="35"/>
        <v>0</v>
      </c>
      <c r="BC103" s="87">
        <f t="shared" si="35"/>
        <v>0</v>
      </c>
      <c r="BD103" s="87">
        <f t="shared" si="35"/>
        <v>0</v>
      </c>
      <c r="BE103" s="87">
        <f t="shared" si="35"/>
        <v>0</v>
      </c>
      <c r="BF103" s="87">
        <f t="shared" si="35"/>
        <v>0</v>
      </c>
      <c r="BG103" s="87">
        <f t="shared" si="35"/>
        <v>0</v>
      </c>
      <c r="BH103" s="87">
        <f t="shared" si="35"/>
        <v>0</v>
      </c>
      <c r="BI103" s="87">
        <f t="shared" si="35"/>
        <v>0</v>
      </c>
      <c r="BJ103" s="87">
        <f t="shared" si="35"/>
        <v>0</v>
      </c>
      <c r="BK103" s="87">
        <f t="shared" si="35"/>
        <v>0</v>
      </c>
      <c r="BL103" s="87">
        <f t="shared" si="35"/>
        <v>0</v>
      </c>
      <c r="BM103" s="87">
        <f t="shared" si="35"/>
        <v>0</v>
      </c>
      <c r="BN103" s="87">
        <f t="shared" si="35"/>
        <v>0</v>
      </c>
      <c r="BO103" s="87">
        <f t="shared" si="35"/>
        <v>0</v>
      </c>
      <c r="BP103" s="77"/>
      <c r="BQ103" s="69"/>
      <c r="BR103" s="69"/>
      <c r="BS103" s="78"/>
      <c r="BT103" s="69"/>
    </row>
    <row r="104" spans="1:72" ht="126" hidden="1">
      <c r="A104" s="70">
        <v>1</v>
      </c>
      <c r="B104" s="80" t="s">
        <v>127</v>
      </c>
      <c r="C104" s="71" t="s">
        <v>253</v>
      </c>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71"/>
      <c r="BQ104" s="65" t="s">
        <v>128</v>
      </c>
      <c r="BR104" s="65" t="s">
        <v>154</v>
      </c>
      <c r="BS104" s="66"/>
      <c r="BT104" s="71" t="s">
        <v>141</v>
      </c>
    </row>
    <row r="105" spans="1:72" ht="157.5" hidden="1">
      <c r="A105" s="70">
        <v>2</v>
      </c>
      <c r="B105" s="80" t="s">
        <v>133</v>
      </c>
      <c r="C105" s="71" t="s">
        <v>254</v>
      </c>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71"/>
      <c r="BQ105" s="65" t="s">
        <v>128</v>
      </c>
      <c r="BR105" s="65" t="s">
        <v>154</v>
      </c>
      <c r="BS105" s="66"/>
      <c r="BT105" s="71" t="s">
        <v>141</v>
      </c>
    </row>
    <row r="106" spans="1:72" ht="126">
      <c r="A106" s="70"/>
      <c r="B106" s="80" t="s">
        <v>143</v>
      </c>
      <c r="C106" s="71" t="s">
        <v>255</v>
      </c>
      <c r="D106" s="85">
        <f>D107</f>
        <v>30</v>
      </c>
      <c r="E106" s="85">
        <f t="shared" ref="E106:BO106" si="36">E107</f>
        <v>0</v>
      </c>
      <c r="F106" s="85">
        <f t="shared" si="36"/>
        <v>30</v>
      </c>
      <c r="G106" s="85">
        <f t="shared" si="36"/>
        <v>0</v>
      </c>
      <c r="H106" s="85">
        <f t="shared" si="36"/>
        <v>0</v>
      </c>
      <c r="I106" s="85">
        <f t="shared" si="36"/>
        <v>0</v>
      </c>
      <c r="J106" s="85">
        <f t="shared" si="36"/>
        <v>0</v>
      </c>
      <c r="K106" s="85">
        <f t="shared" si="36"/>
        <v>0</v>
      </c>
      <c r="L106" s="85">
        <f t="shared" si="36"/>
        <v>0</v>
      </c>
      <c r="M106" s="85">
        <f t="shared" si="36"/>
        <v>0</v>
      </c>
      <c r="N106" s="85">
        <f t="shared" si="36"/>
        <v>0</v>
      </c>
      <c r="O106" s="85">
        <f t="shared" si="36"/>
        <v>0</v>
      </c>
      <c r="P106" s="85">
        <f t="shared" si="36"/>
        <v>0</v>
      </c>
      <c r="Q106" s="85">
        <f t="shared" si="36"/>
        <v>0</v>
      </c>
      <c r="R106" s="85">
        <f t="shared" si="36"/>
        <v>0</v>
      </c>
      <c r="S106" s="85">
        <f t="shared" si="36"/>
        <v>0</v>
      </c>
      <c r="T106" s="85">
        <f t="shared" si="36"/>
        <v>0</v>
      </c>
      <c r="U106" s="85">
        <f t="shared" si="36"/>
        <v>0</v>
      </c>
      <c r="V106" s="85">
        <f t="shared" si="36"/>
        <v>0</v>
      </c>
      <c r="W106" s="85">
        <f t="shared" si="36"/>
        <v>0</v>
      </c>
      <c r="X106" s="85">
        <f t="shared" si="36"/>
        <v>0</v>
      </c>
      <c r="Y106" s="85">
        <f t="shared" si="36"/>
        <v>0</v>
      </c>
      <c r="Z106" s="85">
        <f t="shared" si="36"/>
        <v>0</v>
      </c>
      <c r="AA106" s="85">
        <f t="shared" si="36"/>
        <v>0</v>
      </c>
      <c r="AB106" s="85">
        <f t="shared" si="36"/>
        <v>0</v>
      </c>
      <c r="AC106" s="85">
        <f t="shared" si="36"/>
        <v>0</v>
      </c>
      <c r="AD106" s="85">
        <f t="shared" si="36"/>
        <v>0</v>
      </c>
      <c r="AE106" s="85">
        <f t="shared" si="36"/>
        <v>0</v>
      </c>
      <c r="AF106" s="85">
        <f t="shared" si="36"/>
        <v>0</v>
      </c>
      <c r="AG106" s="85">
        <f t="shared" si="36"/>
        <v>0</v>
      </c>
      <c r="AH106" s="85">
        <f t="shared" si="36"/>
        <v>0</v>
      </c>
      <c r="AI106" s="85">
        <f t="shared" si="36"/>
        <v>0</v>
      </c>
      <c r="AJ106" s="85">
        <f t="shared" si="36"/>
        <v>0</v>
      </c>
      <c r="AK106" s="85">
        <f t="shared" si="36"/>
        <v>0</v>
      </c>
      <c r="AL106" s="85">
        <f t="shared" si="36"/>
        <v>0</v>
      </c>
      <c r="AM106" s="85">
        <f t="shared" si="36"/>
        <v>0</v>
      </c>
      <c r="AN106" s="85">
        <f t="shared" si="36"/>
        <v>0</v>
      </c>
      <c r="AO106" s="85">
        <f t="shared" si="36"/>
        <v>0</v>
      </c>
      <c r="AP106" s="85">
        <f t="shared" si="36"/>
        <v>0</v>
      </c>
      <c r="AQ106" s="85">
        <f t="shared" si="36"/>
        <v>0</v>
      </c>
      <c r="AR106" s="85">
        <f t="shared" si="36"/>
        <v>30</v>
      </c>
      <c r="AS106" s="85">
        <f t="shared" si="36"/>
        <v>0</v>
      </c>
      <c r="AT106" s="85">
        <f t="shared" si="36"/>
        <v>30</v>
      </c>
      <c r="AU106" s="85">
        <f t="shared" si="36"/>
        <v>0</v>
      </c>
      <c r="AV106" s="85">
        <f t="shared" si="36"/>
        <v>0</v>
      </c>
      <c r="AW106" s="85">
        <f t="shared" si="36"/>
        <v>0</v>
      </c>
      <c r="AX106" s="85">
        <f t="shared" si="36"/>
        <v>0</v>
      </c>
      <c r="AY106" s="85">
        <f t="shared" si="36"/>
        <v>0</v>
      </c>
      <c r="AZ106" s="85">
        <f t="shared" si="36"/>
        <v>0</v>
      </c>
      <c r="BA106" s="85">
        <f t="shared" si="36"/>
        <v>0</v>
      </c>
      <c r="BB106" s="85">
        <f t="shared" si="36"/>
        <v>0</v>
      </c>
      <c r="BC106" s="85">
        <f t="shared" si="36"/>
        <v>0</v>
      </c>
      <c r="BD106" s="85">
        <f t="shared" si="36"/>
        <v>0</v>
      </c>
      <c r="BE106" s="85">
        <f t="shared" si="36"/>
        <v>0</v>
      </c>
      <c r="BF106" s="85">
        <f t="shared" si="36"/>
        <v>0</v>
      </c>
      <c r="BG106" s="85">
        <f t="shared" si="36"/>
        <v>0</v>
      </c>
      <c r="BH106" s="85">
        <f t="shared" si="36"/>
        <v>0</v>
      </c>
      <c r="BI106" s="85">
        <f t="shared" si="36"/>
        <v>0</v>
      </c>
      <c r="BJ106" s="85">
        <f t="shared" si="36"/>
        <v>0</v>
      </c>
      <c r="BK106" s="85">
        <f t="shared" si="36"/>
        <v>0</v>
      </c>
      <c r="BL106" s="85">
        <f t="shared" si="36"/>
        <v>0</v>
      </c>
      <c r="BM106" s="85">
        <f t="shared" si="36"/>
        <v>0</v>
      </c>
      <c r="BN106" s="85">
        <f t="shared" si="36"/>
        <v>0</v>
      </c>
      <c r="BO106" s="85">
        <f t="shared" si="36"/>
        <v>0</v>
      </c>
      <c r="BP106" s="71"/>
      <c r="BQ106" s="65" t="s">
        <v>128</v>
      </c>
      <c r="BR106" s="65" t="s">
        <v>154</v>
      </c>
      <c r="BS106" s="66"/>
      <c r="BT106" s="71" t="s">
        <v>141</v>
      </c>
    </row>
    <row r="107" spans="1:72" ht="31.5">
      <c r="A107" s="70"/>
      <c r="B107" s="80" t="s">
        <v>326</v>
      </c>
      <c r="C107" s="71" t="s">
        <v>339</v>
      </c>
      <c r="D107" s="85">
        <v>30</v>
      </c>
      <c r="E107" s="85"/>
      <c r="F107" s="85">
        <v>30</v>
      </c>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v>30</v>
      </c>
      <c r="AS107" s="85"/>
      <c r="AT107" s="85">
        <v>30</v>
      </c>
      <c r="AU107" s="85"/>
      <c r="AV107" s="85"/>
      <c r="AW107" s="85"/>
      <c r="AX107" s="85"/>
      <c r="AY107" s="85"/>
      <c r="AZ107" s="85"/>
      <c r="BA107" s="85"/>
      <c r="BB107" s="85"/>
      <c r="BC107" s="85"/>
      <c r="BD107" s="85"/>
      <c r="BE107" s="85"/>
      <c r="BF107" s="85"/>
      <c r="BG107" s="85"/>
      <c r="BH107" s="85"/>
      <c r="BI107" s="85"/>
      <c r="BJ107" s="85"/>
      <c r="BK107" s="85"/>
      <c r="BL107" s="85"/>
      <c r="BM107" s="85"/>
      <c r="BN107" s="85"/>
      <c r="BO107" s="85"/>
      <c r="BP107" s="71" t="s">
        <v>381</v>
      </c>
      <c r="BQ107" s="65"/>
      <c r="BR107" s="65"/>
      <c r="BS107" s="66"/>
      <c r="BT107" s="71"/>
    </row>
    <row r="108" spans="1:72" ht="78.75" hidden="1">
      <c r="A108" s="70"/>
      <c r="B108" s="80" t="s">
        <v>184</v>
      </c>
      <c r="C108" s="71" t="s">
        <v>256</v>
      </c>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71"/>
      <c r="BQ108" s="65" t="s">
        <v>154</v>
      </c>
      <c r="BR108" s="65"/>
      <c r="BS108" s="66"/>
      <c r="BT108" s="71" t="s">
        <v>316</v>
      </c>
    </row>
    <row r="109" spans="1:72" ht="109.5" customHeight="1">
      <c r="A109" s="70" t="s">
        <v>23</v>
      </c>
      <c r="B109" s="70" t="s">
        <v>257</v>
      </c>
      <c r="C109" s="77" t="s">
        <v>258</v>
      </c>
      <c r="D109" s="87">
        <f>D110+D119+D133+D142+D143</f>
        <v>170</v>
      </c>
      <c r="E109" s="87">
        <f t="shared" ref="E109:BO109" si="37">E110+E119+E133+E142+E143</f>
        <v>27</v>
      </c>
      <c r="F109" s="87">
        <f t="shared" si="37"/>
        <v>143</v>
      </c>
      <c r="G109" s="87">
        <f t="shared" si="37"/>
        <v>0</v>
      </c>
      <c r="H109" s="87">
        <f t="shared" si="37"/>
        <v>0</v>
      </c>
      <c r="I109" s="87">
        <f t="shared" si="37"/>
        <v>0</v>
      </c>
      <c r="J109" s="87">
        <f t="shared" si="37"/>
        <v>0</v>
      </c>
      <c r="K109" s="87">
        <f t="shared" si="37"/>
        <v>0</v>
      </c>
      <c r="L109" s="87">
        <f t="shared" si="37"/>
        <v>0</v>
      </c>
      <c r="M109" s="87">
        <f t="shared" si="37"/>
        <v>0</v>
      </c>
      <c r="N109" s="87">
        <f t="shared" si="37"/>
        <v>0</v>
      </c>
      <c r="O109" s="87">
        <f t="shared" si="37"/>
        <v>0</v>
      </c>
      <c r="P109" s="87">
        <f t="shared" si="37"/>
        <v>0</v>
      </c>
      <c r="Q109" s="87">
        <f t="shared" si="37"/>
        <v>0</v>
      </c>
      <c r="R109" s="87">
        <f t="shared" si="37"/>
        <v>0</v>
      </c>
      <c r="S109" s="87">
        <f t="shared" si="37"/>
        <v>0</v>
      </c>
      <c r="T109" s="87">
        <f t="shared" si="37"/>
        <v>0</v>
      </c>
      <c r="U109" s="87">
        <f t="shared" si="37"/>
        <v>0</v>
      </c>
      <c r="V109" s="87">
        <f t="shared" si="37"/>
        <v>0</v>
      </c>
      <c r="W109" s="87">
        <f t="shared" si="37"/>
        <v>0</v>
      </c>
      <c r="X109" s="87">
        <f t="shared" si="37"/>
        <v>0</v>
      </c>
      <c r="Y109" s="87">
        <f t="shared" si="37"/>
        <v>0</v>
      </c>
      <c r="Z109" s="87">
        <f t="shared" si="37"/>
        <v>0</v>
      </c>
      <c r="AA109" s="87">
        <f t="shared" si="37"/>
        <v>0</v>
      </c>
      <c r="AB109" s="87">
        <f t="shared" si="37"/>
        <v>0</v>
      </c>
      <c r="AC109" s="87">
        <f t="shared" si="37"/>
        <v>0</v>
      </c>
      <c r="AD109" s="87">
        <f t="shared" si="37"/>
        <v>0</v>
      </c>
      <c r="AE109" s="87">
        <f t="shared" si="37"/>
        <v>0</v>
      </c>
      <c r="AF109" s="87">
        <f t="shared" si="37"/>
        <v>0</v>
      </c>
      <c r="AG109" s="87">
        <f t="shared" si="37"/>
        <v>0</v>
      </c>
      <c r="AH109" s="87">
        <f t="shared" si="37"/>
        <v>0</v>
      </c>
      <c r="AI109" s="87">
        <f t="shared" si="37"/>
        <v>0</v>
      </c>
      <c r="AJ109" s="87">
        <f t="shared" si="37"/>
        <v>0</v>
      </c>
      <c r="AK109" s="87">
        <f t="shared" si="37"/>
        <v>0</v>
      </c>
      <c r="AL109" s="87">
        <f t="shared" si="37"/>
        <v>0</v>
      </c>
      <c r="AM109" s="87">
        <f t="shared" si="37"/>
        <v>0</v>
      </c>
      <c r="AN109" s="87">
        <f t="shared" si="37"/>
        <v>0</v>
      </c>
      <c r="AO109" s="87">
        <f t="shared" si="37"/>
        <v>0</v>
      </c>
      <c r="AP109" s="87">
        <f t="shared" si="37"/>
        <v>0</v>
      </c>
      <c r="AQ109" s="87">
        <f t="shared" si="37"/>
        <v>0</v>
      </c>
      <c r="AR109" s="87">
        <f t="shared" si="37"/>
        <v>0</v>
      </c>
      <c r="AS109" s="87">
        <f t="shared" si="37"/>
        <v>0</v>
      </c>
      <c r="AT109" s="87">
        <f t="shared" si="37"/>
        <v>0</v>
      </c>
      <c r="AU109" s="87">
        <f t="shared" si="37"/>
        <v>0</v>
      </c>
      <c r="AV109" s="87">
        <f t="shared" si="37"/>
        <v>0</v>
      </c>
      <c r="AW109" s="87">
        <f t="shared" si="37"/>
        <v>0</v>
      </c>
      <c r="AX109" s="87">
        <f t="shared" si="37"/>
        <v>0</v>
      </c>
      <c r="AY109" s="87">
        <f t="shared" si="37"/>
        <v>0</v>
      </c>
      <c r="AZ109" s="87">
        <f t="shared" si="37"/>
        <v>120</v>
      </c>
      <c r="BA109" s="87">
        <f t="shared" si="37"/>
        <v>24</v>
      </c>
      <c r="BB109" s="87">
        <f t="shared" si="37"/>
        <v>96</v>
      </c>
      <c r="BC109" s="87">
        <f t="shared" si="37"/>
        <v>0</v>
      </c>
      <c r="BD109" s="87">
        <f t="shared" si="37"/>
        <v>45</v>
      </c>
      <c r="BE109" s="87">
        <f t="shared" si="37"/>
        <v>0</v>
      </c>
      <c r="BF109" s="87">
        <f t="shared" si="37"/>
        <v>65</v>
      </c>
      <c r="BG109" s="87">
        <f t="shared" si="37"/>
        <v>60</v>
      </c>
      <c r="BH109" s="87">
        <f t="shared" si="37"/>
        <v>0</v>
      </c>
      <c r="BI109" s="87">
        <f t="shared" si="37"/>
        <v>0</v>
      </c>
      <c r="BJ109" s="87">
        <f t="shared" si="37"/>
        <v>0</v>
      </c>
      <c r="BK109" s="87">
        <f t="shared" si="37"/>
        <v>0</v>
      </c>
      <c r="BL109" s="87">
        <f t="shared" si="37"/>
        <v>45</v>
      </c>
      <c r="BM109" s="87">
        <f t="shared" si="37"/>
        <v>0</v>
      </c>
      <c r="BN109" s="87">
        <f t="shared" si="37"/>
        <v>45</v>
      </c>
      <c r="BO109" s="87">
        <f t="shared" si="37"/>
        <v>0</v>
      </c>
      <c r="BP109" s="77"/>
      <c r="BQ109" s="65"/>
      <c r="BR109" s="65"/>
      <c r="BS109" s="66"/>
      <c r="BT109" s="65"/>
    </row>
    <row r="110" spans="1:72" ht="42.75" customHeight="1">
      <c r="A110" s="70" t="s">
        <v>12</v>
      </c>
      <c r="B110" s="70" t="s">
        <v>125</v>
      </c>
      <c r="C110" s="77" t="s">
        <v>259</v>
      </c>
      <c r="D110" s="87">
        <f>D111+D112+D113+D114+D116+D117+D118</f>
        <v>0</v>
      </c>
      <c r="E110" s="87">
        <f t="shared" ref="E110:BO110" si="38">E111+E112+E113+E114+E116+E117+E118</f>
        <v>0</v>
      </c>
      <c r="F110" s="87">
        <f t="shared" si="38"/>
        <v>0</v>
      </c>
      <c r="G110" s="87">
        <f t="shared" si="38"/>
        <v>0</v>
      </c>
      <c r="H110" s="87">
        <f t="shared" si="38"/>
        <v>0</v>
      </c>
      <c r="I110" s="87">
        <f t="shared" si="38"/>
        <v>0</v>
      </c>
      <c r="J110" s="87">
        <f t="shared" si="38"/>
        <v>0</v>
      </c>
      <c r="K110" s="87">
        <f t="shared" si="38"/>
        <v>0</v>
      </c>
      <c r="L110" s="87">
        <f t="shared" si="38"/>
        <v>0</v>
      </c>
      <c r="M110" s="87">
        <f t="shared" si="38"/>
        <v>0</v>
      </c>
      <c r="N110" s="87">
        <f t="shared" si="38"/>
        <v>0</v>
      </c>
      <c r="O110" s="87">
        <f t="shared" si="38"/>
        <v>0</v>
      </c>
      <c r="P110" s="87">
        <f t="shared" si="38"/>
        <v>0</v>
      </c>
      <c r="Q110" s="87">
        <f t="shared" si="38"/>
        <v>0</v>
      </c>
      <c r="R110" s="87">
        <f t="shared" si="38"/>
        <v>0</v>
      </c>
      <c r="S110" s="87">
        <f t="shared" si="38"/>
        <v>0</v>
      </c>
      <c r="T110" s="87">
        <f t="shared" si="38"/>
        <v>0</v>
      </c>
      <c r="U110" s="87">
        <f t="shared" si="38"/>
        <v>0</v>
      </c>
      <c r="V110" s="87">
        <f t="shared" si="38"/>
        <v>0</v>
      </c>
      <c r="W110" s="87">
        <f t="shared" si="38"/>
        <v>0</v>
      </c>
      <c r="X110" s="87">
        <f t="shared" si="38"/>
        <v>0</v>
      </c>
      <c r="Y110" s="87">
        <f t="shared" si="38"/>
        <v>0</v>
      </c>
      <c r="Z110" s="87">
        <f t="shared" si="38"/>
        <v>0</v>
      </c>
      <c r="AA110" s="87">
        <f t="shared" si="38"/>
        <v>0</v>
      </c>
      <c r="AB110" s="87">
        <f t="shared" si="38"/>
        <v>0</v>
      </c>
      <c r="AC110" s="87">
        <f t="shared" si="38"/>
        <v>0</v>
      </c>
      <c r="AD110" s="87">
        <f t="shared" si="38"/>
        <v>0</v>
      </c>
      <c r="AE110" s="87">
        <f t="shared" si="38"/>
        <v>0</v>
      </c>
      <c r="AF110" s="87">
        <f t="shared" si="38"/>
        <v>0</v>
      </c>
      <c r="AG110" s="87">
        <f t="shared" si="38"/>
        <v>0</v>
      </c>
      <c r="AH110" s="87">
        <f t="shared" si="38"/>
        <v>0</v>
      </c>
      <c r="AI110" s="87">
        <f t="shared" si="38"/>
        <v>0</v>
      </c>
      <c r="AJ110" s="87">
        <f t="shared" si="38"/>
        <v>0</v>
      </c>
      <c r="AK110" s="87">
        <f t="shared" si="38"/>
        <v>0</v>
      </c>
      <c r="AL110" s="87">
        <f t="shared" si="38"/>
        <v>0</v>
      </c>
      <c r="AM110" s="87">
        <f t="shared" si="38"/>
        <v>0</v>
      </c>
      <c r="AN110" s="87">
        <f t="shared" si="38"/>
        <v>0</v>
      </c>
      <c r="AO110" s="87">
        <f t="shared" si="38"/>
        <v>0</v>
      </c>
      <c r="AP110" s="87">
        <f t="shared" si="38"/>
        <v>0</v>
      </c>
      <c r="AQ110" s="87">
        <f t="shared" si="38"/>
        <v>0</v>
      </c>
      <c r="AR110" s="87">
        <f t="shared" si="38"/>
        <v>0</v>
      </c>
      <c r="AS110" s="87">
        <f t="shared" si="38"/>
        <v>0</v>
      </c>
      <c r="AT110" s="87">
        <f t="shared" si="38"/>
        <v>0</v>
      </c>
      <c r="AU110" s="87">
        <f t="shared" si="38"/>
        <v>0</v>
      </c>
      <c r="AV110" s="87"/>
      <c r="AW110" s="87">
        <f t="shared" si="38"/>
        <v>0</v>
      </c>
      <c r="AX110" s="87">
        <f t="shared" si="38"/>
        <v>0</v>
      </c>
      <c r="AY110" s="87">
        <f t="shared" si="38"/>
        <v>0</v>
      </c>
      <c r="AZ110" s="87">
        <f t="shared" si="38"/>
        <v>0</v>
      </c>
      <c r="BA110" s="87">
        <f t="shared" si="38"/>
        <v>0</v>
      </c>
      <c r="BB110" s="87">
        <f t="shared" si="38"/>
        <v>0</v>
      </c>
      <c r="BC110" s="87">
        <f t="shared" si="38"/>
        <v>0</v>
      </c>
      <c r="BD110" s="87">
        <f t="shared" si="38"/>
        <v>0</v>
      </c>
      <c r="BE110" s="87">
        <f t="shared" si="38"/>
        <v>0</v>
      </c>
      <c r="BF110" s="87">
        <f t="shared" si="38"/>
        <v>0</v>
      </c>
      <c r="BG110" s="87">
        <f t="shared" si="38"/>
        <v>0</v>
      </c>
      <c r="BH110" s="87">
        <f t="shared" si="38"/>
        <v>0</v>
      </c>
      <c r="BI110" s="87">
        <f t="shared" si="38"/>
        <v>0</v>
      </c>
      <c r="BJ110" s="87">
        <f t="shared" si="38"/>
        <v>0</v>
      </c>
      <c r="BK110" s="87">
        <f t="shared" si="38"/>
        <v>0</v>
      </c>
      <c r="BL110" s="87">
        <f t="shared" si="38"/>
        <v>0</v>
      </c>
      <c r="BM110" s="87">
        <f t="shared" si="38"/>
        <v>0</v>
      </c>
      <c r="BN110" s="87">
        <f t="shared" si="38"/>
        <v>0</v>
      </c>
      <c r="BO110" s="87">
        <f t="shared" si="38"/>
        <v>0</v>
      </c>
      <c r="BP110" s="77"/>
      <c r="BQ110" s="65"/>
      <c r="BR110" s="65"/>
      <c r="BS110" s="66"/>
      <c r="BT110" s="65"/>
    </row>
    <row r="111" spans="1:72" ht="316.5" hidden="1" customHeight="1">
      <c r="A111" s="80">
        <v>1</v>
      </c>
      <c r="B111" s="80" t="s">
        <v>127</v>
      </c>
      <c r="C111" s="71" t="s">
        <v>260</v>
      </c>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71"/>
      <c r="BQ111" s="65" t="s">
        <v>154</v>
      </c>
      <c r="BR111" s="65" t="s">
        <v>266</v>
      </c>
      <c r="BS111" s="66"/>
      <c r="BT111" s="65" t="s">
        <v>156</v>
      </c>
    </row>
    <row r="112" spans="1:72" hidden="1">
      <c r="A112" s="80">
        <v>2</v>
      </c>
      <c r="B112" s="80" t="s">
        <v>133</v>
      </c>
      <c r="C112" s="80" t="s">
        <v>262</v>
      </c>
      <c r="D112" s="88"/>
      <c r="E112" s="88"/>
      <c r="F112" s="88"/>
      <c r="G112" s="88"/>
      <c r="H112" s="88"/>
      <c r="I112" s="88"/>
      <c r="J112" s="88"/>
      <c r="K112" s="88"/>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88"/>
      <c r="AW112" s="88"/>
      <c r="AX112" s="88"/>
      <c r="AY112" s="88"/>
      <c r="AZ112" s="88"/>
      <c r="BA112" s="88"/>
      <c r="BB112" s="88"/>
      <c r="BC112" s="88"/>
      <c r="BD112" s="88"/>
      <c r="BE112" s="88"/>
      <c r="BF112" s="88"/>
      <c r="BG112" s="88"/>
      <c r="BH112" s="88"/>
      <c r="BI112" s="88"/>
      <c r="BJ112" s="88"/>
      <c r="BK112" s="88"/>
      <c r="BL112" s="88"/>
      <c r="BM112" s="88"/>
      <c r="BN112" s="88"/>
      <c r="BO112" s="88"/>
      <c r="BP112" s="80"/>
      <c r="BQ112" s="65"/>
      <c r="BR112" s="65"/>
      <c r="BS112" s="66"/>
      <c r="BT112" s="65"/>
    </row>
    <row r="113" spans="1:72" hidden="1">
      <c r="A113" s="80">
        <v>3</v>
      </c>
      <c r="B113" s="80" t="s">
        <v>143</v>
      </c>
      <c r="C113" s="80" t="s">
        <v>262</v>
      </c>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c r="BP113" s="80"/>
      <c r="BQ113" s="65"/>
      <c r="BR113" s="65"/>
      <c r="BS113" s="66"/>
      <c r="BT113" s="65"/>
    </row>
    <row r="114" spans="1:72" ht="141.75" hidden="1">
      <c r="A114" s="80">
        <v>4</v>
      </c>
      <c r="B114" s="80" t="s">
        <v>184</v>
      </c>
      <c r="C114" s="71" t="s">
        <v>261</v>
      </c>
      <c r="D114" s="85">
        <f>D115</f>
        <v>0</v>
      </c>
      <c r="E114" s="85">
        <f t="shared" ref="E114:BO114" si="39">E115</f>
        <v>0</v>
      </c>
      <c r="F114" s="85">
        <f t="shared" si="39"/>
        <v>0</v>
      </c>
      <c r="G114" s="85">
        <f t="shared" si="39"/>
        <v>0</v>
      </c>
      <c r="H114" s="85">
        <f t="shared" si="39"/>
        <v>0</v>
      </c>
      <c r="I114" s="85">
        <f t="shared" si="39"/>
        <v>0</v>
      </c>
      <c r="J114" s="85">
        <f t="shared" si="39"/>
        <v>0</v>
      </c>
      <c r="K114" s="85">
        <f t="shared" si="39"/>
        <v>0</v>
      </c>
      <c r="L114" s="85">
        <f t="shared" si="39"/>
        <v>0</v>
      </c>
      <c r="M114" s="85">
        <f t="shared" si="39"/>
        <v>0</v>
      </c>
      <c r="N114" s="85">
        <f t="shared" si="39"/>
        <v>0</v>
      </c>
      <c r="O114" s="85">
        <f t="shared" si="39"/>
        <v>0</v>
      </c>
      <c r="P114" s="85">
        <f t="shared" si="39"/>
        <v>0</v>
      </c>
      <c r="Q114" s="85">
        <f t="shared" si="39"/>
        <v>0</v>
      </c>
      <c r="R114" s="85">
        <f t="shared" si="39"/>
        <v>0</v>
      </c>
      <c r="S114" s="85">
        <f t="shared" si="39"/>
        <v>0</v>
      </c>
      <c r="T114" s="85">
        <f t="shared" si="39"/>
        <v>0</v>
      </c>
      <c r="U114" s="85">
        <f t="shared" si="39"/>
        <v>0</v>
      </c>
      <c r="V114" s="85">
        <f t="shared" si="39"/>
        <v>0</v>
      </c>
      <c r="W114" s="85">
        <f t="shared" si="39"/>
        <v>0</v>
      </c>
      <c r="X114" s="85">
        <f t="shared" si="39"/>
        <v>0</v>
      </c>
      <c r="Y114" s="85">
        <f t="shared" si="39"/>
        <v>0</v>
      </c>
      <c r="Z114" s="85">
        <f t="shared" si="39"/>
        <v>0</v>
      </c>
      <c r="AA114" s="85">
        <f t="shared" si="39"/>
        <v>0</v>
      </c>
      <c r="AB114" s="85">
        <f t="shared" si="39"/>
        <v>0</v>
      </c>
      <c r="AC114" s="85">
        <f t="shared" si="39"/>
        <v>0</v>
      </c>
      <c r="AD114" s="85">
        <f t="shared" si="39"/>
        <v>0</v>
      </c>
      <c r="AE114" s="85">
        <f t="shared" si="39"/>
        <v>0</v>
      </c>
      <c r="AF114" s="85">
        <f t="shared" si="39"/>
        <v>0</v>
      </c>
      <c r="AG114" s="85">
        <f t="shared" si="39"/>
        <v>0</v>
      </c>
      <c r="AH114" s="85">
        <f t="shared" si="39"/>
        <v>0</v>
      </c>
      <c r="AI114" s="85">
        <f t="shared" si="39"/>
        <v>0</v>
      </c>
      <c r="AJ114" s="85">
        <f t="shared" si="39"/>
        <v>0</v>
      </c>
      <c r="AK114" s="85">
        <f t="shared" si="39"/>
        <v>0</v>
      </c>
      <c r="AL114" s="85">
        <f t="shared" si="39"/>
        <v>0</v>
      </c>
      <c r="AM114" s="85">
        <f t="shared" si="39"/>
        <v>0</v>
      </c>
      <c r="AN114" s="85">
        <f t="shared" si="39"/>
        <v>0</v>
      </c>
      <c r="AO114" s="85">
        <f t="shared" si="39"/>
        <v>0</v>
      </c>
      <c r="AP114" s="85">
        <f t="shared" si="39"/>
        <v>0</v>
      </c>
      <c r="AQ114" s="85">
        <f t="shared" si="39"/>
        <v>0</v>
      </c>
      <c r="AR114" s="85">
        <f t="shared" si="39"/>
        <v>0</v>
      </c>
      <c r="AS114" s="85">
        <f t="shared" si="39"/>
        <v>0</v>
      </c>
      <c r="AT114" s="85">
        <f t="shared" si="39"/>
        <v>0</v>
      </c>
      <c r="AU114" s="85">
        <f t="shared" si="39"/>
        <v>0</v>
      </c>
      <c r="AV114" s="85">
        <f t="shared" si="39"/>
        <v>500</v>
      </c>
      <c r="AW114" s="85">
        <f t="shared" si="39"/>
        <v>0</v>
      </c>
      <c r="AX114" s="85">
        <f t="shared" si="39"/>
        <v>0</v>
      </c>
      <c r="AY114" s="85">
        <f t="shared" si="39"/>
        <v>0</v>
      </c>
      <c r="AZ114" s="85">
        <f t="shared" si="39"/>
        <v>0</v>
      </c>
      <c r="BA114" s="85">
        <f t="shared" si="39"/>
        <v>0</v>
      </c>
      <c r="BB114" s="85">
        <f t="shared" si="39"/>
        <v>0</v>
      </c>
      <c r="BC114" s="85">
        <f t="shared" si="39"/>
        <v>0</v>
      </c>
      <c r="BD114" s="85">
        <f t="shared" si="39"/>
        <v>0</v>
      </c>
      <c r="BE114" s="85">
        <f t="shared" si="39"/>
        <v>0</v>
      </c>
      <c r="BF114" s="85">
        <f t="shared" si="39"/>
        <v>0</v>
      </c>
      <c r="BG114" s="85">
        <f t="shared" si="39"/>
        <v>0</v>
      </c>
      <c r="BH114" s="85">
        <f t="shared" si="39"/>
        <v>0</v>
      </c>
      <c r="BI114" s="85">
        <f t="shared" si="39"/>
        <v>0</v>
      </c>
      <c r="BJ114" s="85">
        <f t="shared" si="39"/>
        <v>0</v>
      </c>
      <c r="BK114" s="85">
        <f t="shared" si="39"/>
        <v>0</v>
      </c>
      <c r="BL114" s="85">
        <f t="shared" si="39"/>
        <v>0</v>
      </c>
      <c r="BM114" s="85">
        <f t="shared" si="39"/>
        <v>0</v>
      </c>
      <c r="BN114" s="85">
        <f t="shared" si="39"/>
        <v>0</v>
      </c>
      <c r="BO114" s="85">
        <f t="shared" si="39"/>
        <v>0</v>
      </c>
      <c r="BP114" s="71"/>
      <c r="BQ114" s="65" t="s">
        <v>154</v>
      </c>
      <c r="BR114" s="65" t="s">
        <v>165</v>
      </c>
      <c r="BS114" s="66"/>
      <c r="BT114" s="65" t="s">
        <v>308</v>
      </c>
    </row>
    <row r="115" spans="1:72" ht="30" hidden="1">
      <c r="A115" s="80"/>
      <c r="B115" s="80" t="s">
        <v>154</v>
      </c>
      <c r="C115" s="105" t="s">
        <v>355</v>
      </c>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v>500</v>
      </c>
      <c r="AW115" s="85"/>
      <c r="AX115" s="85"/>
      <c r="AY115" s="85"/>
      <c r="AZ115" s="85"/>
      <c r="BA115" s="85"/>
      <c r="BB115" s="85"/>
      <c r="BC115" s="85"/>
      <c r="BD115" s="85"/>
      <c r="BE115" s="85"/>
      <c r="BF115" s="85"/>
      <c r="BG115" s="85"/>
      <c r="BH115" s="85"/>
      <c r="BI115" s="85"/>
      <c r="BJ115" s="85"/>
      <c r="BK115" s="85"/>
      <c r="BL115" s="85"/>
      <c r="BM115" s="85"/>
      <c r="BN115" s="85"/>
      <c r="BO115" s="85"/>
      <c r="BP115" s="71"/>
      <c r="BQ115" s="65"/>
      <c r="BR115" s="65"/>
      <c r="BS115" s="66"/>
      <c r="BT115" s="65"/>
    </row>
    <row r="116" spans="1:72" ht="60" hidden="1">
      <c r="A116" s="80">
        <v>5</v>
      </c>
      <c r="B116" s="80" t="s">
        <v>186</v>
      </c>
      <c r="C116" s="71" t="s">
        <v>263</v>
      </c>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71"/>
      <c r="BQ116" s="65" t="s">
        <v>154</v>
      </c>
      <c r="BR116" s="65" t="s">
        <v>249</v>
      </c>
      <c r="BS116" s="66"/>
      <c r="BT116" s="65" t="s">
        <v>297</v>
      </c>
    </row>
    <row r="117" spans="1:72" ht="236.25" hidden="1">
      <c r="A117" s="80">
        <v>6</v>
      </c>
      <c r="B117" s="80" t="s">
        <v>188</v>
      </c>
      <c r="C117" s="71" t="s">
        <v>264</v>
      </c>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85"/>
      <c r="BC117" s="85"/>
      <c r="BD117" s="85"/>
      <c r="BE117" s="85"/>
      <c r="BF117" s="85"/>
      <c r="BG117" s="85"/>
      <c r="BH117" s="85"/>
      <c r="BI117" s="85"/>
      <c r="BJ117" s="85"/>
      <c r="BK117" s="85"/>
      <c r="BL117" s="85"/>
      <c r="BM117" s="85"/>
      <c r="BN117" s="85"/>
      <c r="BO117" s="85"/>
      <c r="BP117" s="71"/>
      <c r="BQ117" s="65" t="s">
        <v>154</v>
      </c>
      <c r="BR117" s="65" t="s">
        <v>128</v>
      </c>
      <c r="BS117" s="66"/>
      <c r="BT117" s="65" t="s">
        <v>307</v>
      </c>
    </row>
    <row r="118" spans="1:72" ht="157.5" hidden="1">
      <c r="A118" s="80">
        <v>7</v>
      </c>
      <c r="B118" s="80" t="s">
        <v>190</v>
      </c>
      <c r="C118" s="71" t="s">
        <v>265</v>
      </c>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85"/>
      <c r="BC118" s="85"/>
      <c r="BD118" s="85"/>
      <c r="BE118" s="85"/>
      <c r="BF118" s="85"/>
      <c r="BG118" s="85"/>
      <c r="BH118" s="85"/>
      <c r="BI118" s="85"/>
      <c r="BJ118" s="85"/>
      <c r="BK118" s="85"/>
      <c r="BL118" s="85"/>
      <c r="BM118" s="85"/>
      <c r="BN118" s="85"/>
      <c r="BO118" s="85"/>
      <c r="BP118" s="71"/>
      <c r="BQ118" s="65" t="s">
        <v>248</v>
      </c>
      <c r="BR118" s="65"/>
      <c r="BS118" s="66"/>
      <c r="BT118" s="65" t="s">
        <v>299</v>
      </c>
    </row>
    <row r="119" spans="1:72" ht="47.25">
      <c r="A119" s="70" t="s">
        <v>22</v>
      </c>
      <c r="B119" s="70" t="s">
        <v>267</v>
      </c>
      <c r="C119" s="77" t="s">
        <v>268</v>
      </c>
      <c r="D119" s="87">
        <f>D120+D121+D131</f>
        <v>60</v>
      </c>
      <c r="E119" s="87">
        <f t="shared" ref="E119:BO119" si="40">E120+E121+E131</f>
        <v>12</v>
      </c>
      <c r="F119" s="87">
        <f t="shared" si="40"/>
        <v>48</v>
      </c>
      <c r="G119" s="87">
        <f t="shared" si="40"/>
        <v>0</v>
      </c>
      <c r="H119" s="87">
        <f t="shared" si="40"/>
        <v>0</v>
      </c>
      <c r="I119" s="87">
        <f t="shared" si="40"/>
        <v>0</v>
      </c>
      <c r="J119" s="87">
        <f t="shared" si="40"/>
        <v>0</v>
      </c>
      <c r="K119" s="87">
        <f t="shared" si="40"/>
        <v>0</v>
      </c>
      <c r="L119" s="87">
        <f t="shared" si="40"/>
        <v>0</v>
      </c>
      <c r="M119" s="87">
        <f t="shared" si="40"/>
        <v>0</v>
      </c>
      <c r="N119" s="87">
        <f t="shared" si="40"/>
        <v>0</v>
      </c>
      <c r="O119" s="87">
        <f t="shared" si="40"/>
        <v>0</v>
      </c>
      <c r="P119" s="87">
        <f t="shared" si="40"/>
        <v>0</v>
      </c>
      <c r="Q119" s="87">
        <f t="shared" si="40"/>
        <v>0</v>
      </c>
      <c r="R119" s="87">
        <f t="shared" si="40"/>
        <v>0</v>
      </c>
      <c r="S119" s="87">
        <f t="shared" si="40"/>
        <v>0</v>
      </c>
      <c r="T119" s="87">
        <f t="shared" si="40"/>
        <v>0</v>
      </c>
      <c r="U119" s="87">
        <f t="shared" si="40"/>
        <v>0</v>
      </c>
      <c r="V119" s="87">
        <f t="shared" si="40"/>
        <v>0</v>
      </c>
      <c r="W119" s="87">
        <f t="shared" si="40"/>
        <v>0</v>
      </c>
      <c r="X119" s="87">
        <f t="shared" si="40"/>
        <v>0</v>
      </c>
      <c r="Y119" s="87">
        <f t="shared" si="40"/>
        <v>0</v>
      </c>
      <c r="Z119" s="87">
        <f t="shared" si="40"/>
        <v>0</v>
      </c>
      <c r="AA119" s="87">
        <f t="shared" si="40"/>
        <v>0</v>
      </c>
      <c r="AB119" s="87">
        <f t="shared" si="40"/>
        <v>0</v>
      </c>
      <c r="AC119" s="87">
        <f t="shared" si="40"/>
        <v>0</v>
      </c>
      <c r="AD119" s="87">
        <f t="shared" si="40"/>
        <v>0</v>
      </c>
      <c r="AE119" s="87">
        <f t="shared" si="40"/>
        <v>0</v>
      </c>
      <c r="AF119" s="87">
        <f t="shared" si="40"/>
        <v>0</v>
      </c>
      <c r="AG119" s="87">
        <f t="shared" si="40"/>
        <v>0</v>
      </c>
      <c r="AH119" s="87">
        <f t="shared" si="40"/>
        <v>0</v>
      </c>
      <c r="AI119" s="87">
        <f t="shared" si="40"/>
        <v>0</v>
      </c>
      <c r="AJ119" s="87">
        <f t="shared" si="40"/>
        <v>0</v>
      </c>
      <c r="AK119" s="87">
        <f t="shared" si="40"/>
        <v>0</v>
      </c>
      <c r="AL119" s="87">
        <f t="shared" si="40"/>
        <v>0</v>
      </c>
      <c r="AM119" s="87">
        <f t="shared" si="40"/>
        <v>0</v>
      </c>
      <c r="AN119" s="87">
        <f t="shared" si="40"/>
        <v>0</v>
      </c>
      <c r="AO119" s="87">
        <f t="shared" si="40"/>
        <v>0</v>
      </c>
      <c r="AP119" s="87">
        <f t="shared" si="40"/>
        <v>0</v>
      </c>
      <c r="AQ119" s="87">
        <f t="shared" si="40"/>
        <v>0</v>
      </c>
      <c r="AR119" s="87">
        <f t="shared" si="40"/>
        <v>0</v>
      </c>
      <c r="AS119" s="87">
        <f t="shared" si="40"/>
        <v>0</v>
      </c>
      <c r="AT119" s="87">
        <f t="shared" si="40"/>
        <v>0</v>
      </c>
      <c r="AU119" s="87">
        <f t="shared" si="40"/>
        <v>0</v>
      </c>
      <c r="AV119" s="87">
        <f t="shared" si="40"/>
        <v>0</v>
      </c>
      <c r="AW119" s="87">
        <f t="shared" si="40"/>
        <v>0</v>
      </c>
      <c r="AX119" s="87">
        <f t="shared" si="40"/>
        <v>0</v>
      </c>
      <c r="AY119" s="87">
        <f t="shared" si="40"/>
        <v>0</v>
      </c>
      <c r="AZ119" s="87">
        <f t="shared" si="40"/>
        <v>120</v>
      </c>
      <c r="BA119" s="87">
        <f t="shared" si="40"/>
        <v>24</v>
      </c>
      <c r="BB119" s="87">
        <f t="shared" si="40"/>
        <v>96</v>
      </c>
      <c r="BC119" s="87">
        <f t="shared" si="40"/>
        <v>0</v>
      </c>
      <c r="BD119" s="87">
        <f t="shared" si="40"/>
        <v>0</v>
      </c>
      <c r="BE119" s="87">
        <f t="shared" si="40"/>
        <v>0</v>
      </c>
      <c r="BF119" s="87">
        <f t="shared" si="40"/>
        <v>0</v>
      </c>
      <c r="BG119" s="87">
        <f t="shared" si="40"/>
        <v>0</v>
      </c>
      <c r="BH119" s="87">
        <f t="shared" si="40"/>
        <v>0</v>
      </c>
      <c r="BI119" s="87">
        <f t="shared" si="40"/>
        <v>0</v>
      </c>
      <c r="BJ119" s="87">
        <f t="shared" si="40"/>
        <v>0</v>
      </c>
      <c r="BK119" s="87">
        <f t="shared" si="40"/>
        <v>0</v>
      </c>
      <c r="BL119" s="87">
        <f t="shared" si="40"/>
        <v>0</v>
      </c>
      <c r="BM119" s="87">
        <f t="shared" si="40"/>
        <v>0</v>
      </c>
      <c r="BN119" s="87">
        <f t="shared" si="40"/>
        <v>0</v>
      </c>
      <c r="BO119" s="87">
        <f t="shared" si="40"/>
        <v>0</v>
      </c>
      <c r="BP119" s="77"/>
      <c r="BQ119" s="65"/>
      <c r="BR119" s="65"/>
      <c r="BS119" s="66"/>
      <c r="BT119" s="65"/>
    </row>
    <row r="120" spans="1:72" ht="36.75" customHeight="1">
      <c r="A120" s="80">
        <v>1</v>
      </c>
      <c r="B120" s="80" t="s">
        <v>127</v>
      </c>
      <c r="C120" s="71" t="s">
        <v>269</v>
      </c>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1"/>
      <c r="BQ120" s="65" t="s">
        <v>154</v>
      </c>
      <c r="BR120" s="65"/>
      <c r="BS120" s="66"/>
      <c r="BT120" s="65" t="s">
        <v>306</v>
      </c>
    </row>
    <row r="121" spans="1:72" s="79" customFormat="1" ht="33" customHeight="1">
      <c r="A121" s="70">
        <v>2</v>
      </c>
      <c r="B121" s="70" t="s">
        <v>133</v>
      </c>
      <c r="C121" s="77" t="s">
        <v>270</v>
      </c>
      <c r="D121" s="92"/>
      <c r="E121" s="92"/>
      <c r="F121" s="92"/>
      <c r="G121" s="92">
        <f t="shared" ref="G121:BO121" si="41">G131</f>
        <v>0</v>
      </c>
      <c r="H121" s="92">
        <f t="shared" si="41"/>
        <v>0</v>
      </c>
      <c r="I121" s="92">
        <f t="shared" si="41"/>
        <v>0</v>
      </c>
      <c r="J121" s="92">
        <f t="shared" si="41"/>
        <v>0</v>
      </c>
      <c r="K121" s="92">
        <f t="shared" si="41"/>
        <v>0</v>
      </c>
      <c r="L121" s="92">
        <f t="shared" si="41"/>
        <v>0</v>
      </c>
      <c r="M121" s="92">
        <f t="shared" si="41"/>
        <v>0</v>
      </c>
      <c r="N121" s="92">
        <f t="shared" si="41"/>
        <v>0</v>
      </c>
      <c r="O121" s="92">
        <f t="shared" si="41"/>
        <v>0</v>
      </c>
      <c r="P121" s="92">
        <f t="shared" si="41"/>
        <v>0</v>
      </c>
      <c r="Q121" s="92">
        <f t="shared" si="41"/>
        <v>0</v>
      </c>
      <c r="R121" s="92">
        <f t="shared" si="41"/>
        <v>0</v>
      </c>
      <c r="S121" s="92">
        <f t="shared" si="41"/>
        <v>0</v>
      </c>
      <c r="T121" s="92">
        <f t="shared" si="41"/>
        <v>0</v>
      </c>
      <c r="U121" s="92">
        <f t="shared" si="41"/>
        <v>0</v>
      </c>
      <c r="V121" s="92">
        <f t="shared" si="41"/>
        <v>0</v>
      </c>
      <c r="W121" s="92">
        <f t="shared" si="41"/>
        <v>0</v>
      </c>
      <c r="X121" s="92">
        <f t="shared" si="41"/>
        <v>0</v>
      </c>
      <c r="Y121" s="92">
        <f t="shared" si="41"/>
        <v>0</v>
      </c>
      <c r="Z121" s="92">
        <f t="shared" si="41"/>
        <v>0</v>
      </c>
      <c r="AA121" s="92">
        <f t="shared" si="41"/>
        <v>0</v>
      </c>
      <c r="AB121" s="92">
        <f t="shared" si="41"/>
        <v>0</v>
      </c>
      <c r="AC121" s="92">
        <f t="shared" si="41"/>
        <v>0</v>
      </c>
      <c r="AD121" s="92">
        <f t="shared" si="41"/>
        <v>0</v>
      </c>
      <c r="AE121" s="92">
        <f t="shared" si="41"/>
        <v>0</v>
      </c>
      <c r="AF121" s="92">
        <f t="shared" si="41"/>
        <v>0</v>
      </c>
      <c r="AG121" s="92">
        <f t="shared" si="41"/>
        <v>0</v>
      </c>
      <c r="AH121" s="92">
        <f t="shared" si="41"/>
        <v>0</v>
      </c>
      <c r="AI121" s="92">
        <f t="shared" si="41"/>
        <v>0</v>
      </c>
      <c r="AJ121" s="92">
        <f t="shared" si="41"/>
        <v>0</v>
      </c>
      <c r="AK121" s="92">
        <f t="shared" si="41"/>
        <v>0</v>
      </c>
      <c r="AL121" s="92">
        <f t="shared" si="41"/>
        <v>0</v>
      </c>
      <c r="AM121" s="92">
        <f t="shared" si="41"/>
        <v>0</v>
      </c>
      <c r="AN121" s="92">
        <f t="shared" si="41"/>
        <v>0</v>
      </c>
      <c r="AO121" s="92">
        <f t="shared" si="41"/>
        <v>0</v>
      </c>
      <c r="AP121" s="92">
        <f t="shared" si="41"/>
        <v>0</v>
      </c>
      <c r="AQ121" s="92">
        <f t="shared" si="41"/>
        <v>0</v>
      </c>
      <c r="AR121" s="92">
        <f t="shared" si="41"/>
        <v>0</v>
      </c>
      <c r="AS121" s="92">
        <f t="shared" si="41"/>
        <v>0</v>
      </c>
      <c r="AT121" s="92">
        <f t="shared" si="41"/>
        <v>0</v>
      </c>
      <c r="AU121" s="92">
        <f t="shared" si="41"/>
        <v>0</v>
      </c>
      <c r="AV121" s="92">
        <f t="shared" si="41"/>
        <v>0</v>
      </c>
      <c r="AW121" s="92">
        <f t="shared" si="41"/>
        <v>0</v>
      </c>
      <c r="AX121" s="92">
        <f t="shared" si="41"/>
        <v>0</v>
      </c>
      <c r="AY121" s="92">
        <f t="shared" si="41"/>
        <v>0</v>
      </c>
      <c r="AZ121" s="92">
        <f t="shared" si="41"/>
        <v>60</v>
      </c>
      <c r="BA121" s="92">
        <f t="shared" si="41"/>
        <v>12</v>
      </c>
      <c r="BB121" s="92">
        <f t="shared" si="41"/>
        <v>48</v>
      </c>
      <c r="BC121" s="92">
        <f t="shared" si="41"/>
        <v>0</v>
      </c>
      <c r="BD121" s="92">
        <f t="shared" si="41"/>
        <v>0</v>
      </c>
      <c r="BE121" s="92">
        <f t="shared" si="41"/>
        <v>0</v>
      </c>
      <c r="BF121" s="92">
        <f t="shared" si="41"/>
        <v>0</v>
      </c>
      <c r="BG121" s="92">
        <f t="shared" si="41"/>
        <v>0</v>
      </c>
      <c r="BH121" s="92">
        <f t="shared" si="41"/>
        <v>0</v>
      </c>
      <c r="BI121" s="92">
        <f t="shared" si="41"/>
        <v>0</v>
      </c>
      <c r="BJ121" s="92">
        <f t="shared" si="41"/>
        <v>0</v>
      </c>
      <c r="BK121" s="92">
        <f t="shared" si="41"/>
        <v>0</v>
      </c>
      <c r="BL121" s="92">
        <f t="shared" si="41"/>
        <v>0</v>
      </c>
      <c r="BM121" s="92">
        <f t="shared" si="41"/>
        <v>0</v>
      </c>
      <c r="BN121" s="92">
        <f t="shared" si="41"/>
        <v>0</v>
      </c>
      <c r="BO121" s="92">
        <f t="shared" si="41"/>
        <v>0</v>
      </c>
      <c r="BP121" s="76"/>
      <c r="BQ121" s="69" t="s">
        <v>275</v>
      </c>
      <c r="BR121" s="69"/>
      <c r="BS121" s="78"/>
      <c r="BT121" s="69" t="s">
        <v>305</v>
      </c>
    </row>
    <row r="122" spans="1:72" hidden="1"/>
    <row r="123" spans="1:72" hidden="1"/>
    <row r="124" spans="1:72" hidden="1"/>
    <row r="125" spans="1:72" hidden="1"/>
    <row r="126" spans="1:72" hidden="1"/>
    <row r="127" spans="1:72" hidden="1"/>
    <row r="128" spans="1:72" ht="31.5" hidden="1">
      <c r="A128" s="80">
        <v>3</v>
      </c>
      <c r="B128" s="80" t="s">
        <v>143</v>
      </c>
      <c r="C128" s="71" t="s">
        <v>271</v>
      </c>
      <c r="D128" s="89"/>
      <c r="E128" s="89"/>
      <c r="F128" s="89"/>
      <c r="G128" s="89"/>
      <c r="H128" s="89"/>
      <c r="I128" s="89"/>
      <c r="J128" s="89"/>
      <c r="K128" s="89"/>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1"/>
      <c r="BQ128" s="65" t="s">
        <v>154</v>
      </c>
      <c r="BR128" s="65" t="s">
        <v>276</v>
      </c>
      <c r="BS128" s="66"/>
      <c r="BT128" s="65"/>
    </row>
    <row r="129" spans="1:72" ht="75" hidden="1">
      <c r="A129" s="80">
        <v>4</v>
      </c>
      <c r="B129" s="80" t="s">
        <v>184</v>
      </c>
      <c r="C129" s="71" t="s">
        <v>272</v>
      </c>
      <c r="D129" s="89"/>
      <c r="E129" s="89"/>
      <c r="F129" s="89"/>
      <c r="G129" s="89"/>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1"/>
      <c r="BQ129" s="65" t="s">
        <v>248</v>
      </c>
      <c r="BR129" s="65" t="s">
        <v>277</v>
      </c>
      <c r="BS129" s="66"/>
      <c r="BT129" s="65" t="s">
        <v>299</v>
      </c>
    </row>
    <row r="130" spans="1:72" ht="30" hidden="1">
      <c r="A130" s="80">
        <v>5</v>
      </c>
      <c r="B130" s="80" t="s">
        <v>186</v>
      </c>
      <c r="C130" s="71" t="s">
        <v>273</v>
      </c>
      <c r="D130" s="89"/>
      <c r="E130" s="89"/>
      <c r="F130" s="89"/>
      <c r="G130" s="89"/>
      <c r="H130" s="89"/>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1"/>
      <c r="BQ130" s="65" t="s">
        <v>128</v>
      </c>
      <c r="BR130" s="65"/>
      <c r="BS130" s="66"/>
      <c r="BT130" s="65" t="s">
        <v>305</v>
      </c>
    </row>
    <row r="131" spans="1:72" ht="47.25">
      <c r="A131" s="80">
        <v>6</v>
      </c>
      <c r="B131" s="80" t="s">
        <v>188</v>
      </c>
      <c r="C131" s="71" t="s">
        <v>274</v>
      </c>
      <c r="D131" s="85">
        <f>D132</f>
        <v>60</v>
      </c>
      <c r="E131" s="85">
        <f t="shared" ref="E131:BO131" si="42">E132</f>
        <v>12</v>
      </c>
      <c r="F131" s="85">
        <f t="shared" si="42"/>
        <v>48</v>
      </c>
      <c r="G131" s="85">
        <f t="shared" si="42"/>
        <v>0</v>
      </c>
      <c r="H131" s="85">
        <f t="shared" si="42"/>
        <v>0</v>
      </c>
      <c r="I131" s="85">
        <f t="shared" si="42"/>
        <v>0</v>
      </c>
      <c r="J131" s="85">
        <f t="shared" si="42"/>
        <v>0</v>
      </c>
      <c r="K131" s="85">
        <f t="shared" si="42"/>
        <v>0</v>
      </c>
      <c r="L131" s="85">
        <f t="shared" si="42"/>
        <v>0</v>
      </c>
      <c r="M131" s="85">
        <f t="shared" si="42"/>
        <v>0</v>
      </c>
      <c r="N131" s="85">
        <f t="shared" si="42"/>
        <v>0</v>
      </c>
      <c r="O131" s="85">
        <f t="shared" si="42"/>
        <v>0</v>
      </c>
      <c r="P131" s="85">
        <f t="shared" si="42"/>
        <v>0</v>
      </c>
      <c r="Q131" s="85">
        <f t="shared" si="42"/>
        <v>0</v>
      </c>
      <c r="R131" s="85">
        <f t="shared" si="42"/>
        <v>0</v>
      </c>
      <c r="S131" s="85">
        <f t="shared" si="42"/>
        <v>0</v>
      </c>
      <c r="T131" s="85">
        <f t="shared" si="42"/>
        <v>0</v>
      </c>
      <c r="U131" s="85">
        <f t="shared" si="42"/>
        <v>0</v>
      </c>
      <c r="V131" s="85">
        <f t="shared" si="42"/>
        <v>0</v>
      </c>
      <c r="W131" s="85">
        <f t="shared" si="42"/>
        <v>0</v>
      </c>
      <c r="X131" s="85">
        <f t="shared" si="42"/>
        <v>0</v>
      </c>
      <c r="Y131" s="85">
        <f t="shared" si="42"/>
        <v>0</v>
      </c>
      <c r="Z131" s="85">
        <f t="shared" si="42"/>
        <v>0</v>
      </c>
      <c r="AA131" s="85">
        <f t="shared" si="42"/>
        <v>0</v>
      </c>
      <c r="AB131" s="85">
        <f t="shared" si="42"/>
        <v>0</v>
      </c>
      <c r="AC131" s="85">
        <f t="shared" si="42"/>
        <v>0</v>
      </c>
      <c r="AD131" s="85">
        <f t="shared" si="42"/>
        <v>0</v>
      </c>
      <c r="AE131" s="85">
        <f t="shared" si="42"/>
        <v>0</v>
      </c>
      <c r="AF131" s="85">
        <f t="shared" si="42"/>
        <v>0</v>
      </c>
      <c r="AG131" s="85">
        <f t="shared" si="42"/>
        <v>0</v>
      </c>
      <c r="AH131" s="85">
        <f t="shared" si="42"/>
        <v>0</v>
      </c>
      <c r="AI131" s="85">
        <f t="shared" si="42"/>
        <v>0</v>
      </c>
      <c r="AJ131" s="85">
        <f t="shared" si="42"/>
        <v>0</v>
      </c>
      <c r="AK131" s="85">
        <f t="shared" si="42"/>
        <v>0</v>
      </c>
      <c r="AL131" s="85">
        <f t="shared" si="42"/>
        <v>0</v>
      </c>
      <c r="AM131" s="85">
        <f t="shared" si="42"/>
        <v>0</v>
      </c>
      <c r="AN131" s="85">
        <f t="shared" si="42"/>
        <v>0</v>
      </c>
      <c r="AO131" s="85">
        <f t="shared" si="42"/>
        <v>0</v>
      </c>
      <c r="AP131" s="85">
        <f t="shared" si="42"/>
        <v>0</v>
      </c>
      <c r="AQ131" s="85">
        <f t="shared" si="42"/>
        <v>0</v>
      </c>
      <c r="AR131" s="85">
        <f t="shared" si="42"/>
        <v>0</v>
      </c>
      <c r="AS131" s="85">
        <f t="shared" si="42"/>
        <v>0</v>
      </c>
      <c r="AT131" s="85">
        <f t="shared" si="42"/>
        <v>0</v>
      </c>
      <c r="AU131" s="85">
        <f t="shared" si="42"/>
        <v>0</v>
      </c>
      <c r="AV131" s="85">
        <f t="shared" si="42"/>
        <v>0</v>
      </c>
      <c r="AW131" s="85">
        <f t="shared" si="42"/>
        <v>0</v>
      </c>
      <c r="AX131" s="85">
        <f t="shared" si="42"/>
        <v>0</v>
      </c>
      <c r="AY131" s="85">
        <f t="shared" si="42"/>
        <v>0</v>
      </c>
      <c r="AZ131" s="85">
        <f t="shared" si="42"/>
        <v>60</v>
      </c>
      <c r="BA131" s="85">
        <f t="shared" si="42"/>
        <v>12</v>
      </c>
      <c r="BB131" s="85">
        <f t="shared" si="42"/>
        <v>48</v>
      </c>
      <c r="BC131" s="85">
        <f t="shared" si="42"/>
        <v>0</v>
      </c>
      <c r="BD131" s="85">
        <f t="shared" si="42"/>
        <v>0</v>
      </c>
      <c r="BE131" s="85">
        <f t="shared" si="42"/>
        <v>0</v>
      </c>
      <c r="BF131" s="85">
        <f t="shared" si="42"/>
        <v>0</v>
      </c>
      <c r="BG131" s="85">
        <f t="shared" si="42"/>
        <v>0</v>
      </c>
      <c r="BH131" s="85">
        <f t="shared" si="42"/>
        <v>0</v>
      </c>
      <c r="BI131" s="85">
        <f t="shared" si="42"/>
        <v>0</v>
      </c>
      <c r="BJ131" s="85">
        <f t="shared" si="42"/>
        <v>0</v>
      </c>
      <c r="BK131" s="85">
        <f t="shared" si="42"/>
        <v>0</v>
      </c>
      <c r="BL131" s="85">
        <f t="shared" si="42"/>
        <v>0</v>
      </c>
      <c r="BM131" s="85">
        <f t="shared" si="42"/>
        <v>0</v>
      </c>
      <c r="BN131" s="85">
        <f t="shared" si="42"/>
        <v>0</v>
      </c>
      <c r="BO131" s="85">
        <f t="shared" si="42"/>
        <v>0</v>
      </c>
      <c r="BP131" s="71"/>
      <c r="BQ131" s="65" t="s">
        <v>154</v>
      </c>
      <c r="BR131" s="65"/>
      <c r="BS131" s="66"/>
      <c r="BT131" s="65" t="s">
        <v>306</v>
      </c>
    </row>
    <row r="132" spans="1:72" ht="63">
      <c r="A132" s="80"/>
      <c r="B132" s="80" t="s">
        <v>154</v>
      </c>
      <c r="C132" s="71" t="s">
        <v>379</v>
      </c>
      <c r="D132" s="85">
        <v>60</v>
      </c>
      <c r="E132" s="85">
        <v>12</v>
      </c>
      <c r="F132" s="85">
        <v>48</v>
      </c>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v>60</v>
      </c>
      <c r="BA132" s="85">
        <v>12</v>
      </c>
      <c r="BB132" s="85">
        <v>48</v>
      </c>
      <c r="BC132" s="85"/>
      <c r="BD132" s="85"/>
      <c r="BE132" s="85"/>
      <c r="BF132" s="85"/>
      <c r="BG132" s="85"/>
      <c r="BH132" s="85"/>
      <c r="BI132" s="85"/>
      <c r="BJ132" s="85"/>
      <c r="BK132" s="85"/>
      <c r="BL132" s="85"/>
      <c r="BM132" s="85"/>
      <c r="BN132" s="85"/>
      <c r="BO132" s="85"/>
      <c r="BP132" s="71" t="s">
        <v>381</v>
      </c>
      <c r="BQ132" s="65"/>
      <c r="BR132" s="65"/>
      <c r="BS132" s="66"/>
      <c r="BT132" s="65"/>
    </row>
    <row r="133" spans="1:72" ht="31.5">
      <c r="A133" s="70" t="s">
        <v>91</v>
      </c>
      <c r="B133" s="70" t="s">
        <v>279</v>
      </c>
      <c r="C133" s="91" t="s">
        <v>278</v>
      </c>
      <c r="D133" s="92">
        <f>D134+D135+D136+D141</f>
        <v>65</v>
      </c>
      <c r="E133" s="92">
        <f t="shared" ref="E133:BO133" si="43">E134+E135+E136+E141</f>
        <v>15</v>
      </c>
      <c r="F133" s="92">
        <f t="shared" si="43"/>
        <v>50</v>
      </c>
      <c r="G133" s="92">
        <f t="shared" si="43"/>
        <v>0</v>
      </c>
      <c r="H133" s="92">
        <f t="shared" si="43"/>
        <v>0</v>
      </c>
      <c r="I133" s="92">
        <f t="shared" si="43"/>
        <v>0</v>
      </c>
      <c r="J133" s="92">
        <f t="shared" si="43"/>
        <v>0</v>
      </c>
      <c r="K133" s="92">
        <f t="shared" si="43"/>
        <v>0</v>
      </c>
      <c r="L133" s="92">
        <f t="shared" si="43"/>
        <v>0</v>
      </c>
      <c r="M133" s="92">
        <f t="shared" si="43"/>
        <v>0</v>
      </c>
      <c r="N133" s="92">
        <f t="shared" si="43"/>
        <v>0</v>
      </c>
      <c r="O133" s="92">
        <f t="shared" si="43"/>
        <v>0</v>
      </c>
      <c r="P133" s="92">
        <f t="shared" si="43"/>
        <v>0</v>
      </c>
      <c r="Q133" s="92">
        <f t="shared" si="43"/>
        <v>0</v>
      </c>
      <c r="R133" s="92">
        <f t="shared" si="43"/>
        <v>0</v>
      </c>
      <c r="S133" s="92">
        <f t="shared" si="43"/>
        <v>0</v>
      </c>
      <c r="T133" s="92">
        <f t="shared" si="43"/>
        <v>0</v>
      </c>
      <c r="U133" s="92">
        <f t="shared" si="43"/>
        <v>0</v>
      </c>
      <c r="V133" s="92">
        <f t="shared" si="43"/>
        <v>0</v>
      </c>
      <c r="W133" s="92">
        <f t="shared" si="43"/>
        <v>0</v>
      </c>
      <c r="X133" s="92">
        <f t="shared" si="43"/>
        <v>0</v>
      </c>
      <c r="Y133" s="92">
        <f t="shared" si="43"/>
        <v>0</v>
      </c>
      <c r="Z133" s="92">
        <f t="shared" si="43"/>
        <v>0</v>
      </c>
      <c r="AA133" s="92">
        <f t="shared" si="43"/>
        <v>0</v>
      </c>
      <c r="AB133" s="92">
        <f t="shared" si="43"/>
        <v>0</v>
      </c>
      <c r="AC133" s="92">
        <f t="shared" si="43"/>
        <v>0</v>
      </c>
      <c r="AD133" s="92">
        <f t="shared" si="43"/>
        <v>0</v>
      </c>
      <c r="AE133" s="92">
        <f t="shared" si="43"/>
        <v>0</v>
      </c>
      <c r="AF133" s="92">
        <f t="shared" si="43"/>
        <v>0</v>
      </c>
      <c r="AG133" s="92">
        <f t="shared" si="43"/>
        <v>0</v>
      </c>
      <c r="AH133" s="92">
        <f t="shared" si="43"/>
        <v>0</v>
      </c>
      <c r="AI133" s="92">
        <f t="shared" si="43"/>
        <v>0</v>
      </c>
      <c r="AJ133" s="92">
        <f t="shared" si="43"/>
        <v>0</v>
      </c>
      <c r="AK133" s="92">
        <f t="shared" si="43"/>
        <v>0</v>
      </c>
      <c r="AL133" s="92">
        <f t="shared" si="43"/>
        <v>0</v>
      </c>
      <c r="AM133" s="92">
        <f t="shared" si="43"/>
        <v>0</v>
      </c>
      <c r="AN133" s="92">
        <f t="shared" si="43"/>
        <v>0</v>
      </c>
      <c r="AO133" s="92">
        <f t="shared" si="43"/>
        <v>0</v>
      </c>
      <c r="AP133" s="92">
        <f t="shared" si="43"/>
        <v>0</v>
      </c>
      <c r="AQ133" s="92">
        <f t="shared" si="43"/>
        <v>0</v>
      </c>
      <c r="AR133" s="92">
        <f t="shared" si="43"/>
        <v>0</v>
      </c>
      <c r="AS133" s="92">
        <f t="shared" si="43"/>
        <v>0</v>
      </c>
      <c r="AT133" s="92">
        <f t="shared" si="43"/>
        <v>0</v>
      </c>
      <c r="AU133" s="92">
        <f t="shared" si="43"/>
        <v>0</v>
      </c>
      <c r="AV133" s="92">
        <f t="shared" si="43"/>
        <v>0</v>
      </c>
      <c r="AW133" s="92">
        <f t="shared" si="43"/>
        <v>0</v>
      </c>
      <c r="AX133" s="92">
        <f t="shared" si="43"/>
        <v>0</v>
      </c>
      <c r="AY133" s="92">
        <f t="shared" si="43"/>
        <v>0</v>
      </c>
      <c r="AZ133" s="92">
        <f t="shared" si="43"/>
        <v>0</v>
      </c>
      <c r="BA133" s="92">
        <f t="shared" si="43"/>
        <v>0</v>
      </c>
      <c r="BB133" s="92">
        <f t="shared" si="43"/>
        <v>0</v>
      </c>
      <c r="BC133" s="92">
        <f t="shared" si="43"/>
        <v>0</v>
      </c>
      <c r="BD133" s="92">
        <f t="shared" si="43"/>
        <v>0</v>
      </c>
      <c r="BE133" s="92">
        <f t="shared" si="43"/>
        <v>0</v>
      </c>
      <c r="BF133" s="92">
        <f t="shared" si="43"/>
        <v>65</v>
      </c>
      <c r="BG133" s="92">
        <f t="shared" si="43"/>
        <v>15</v>
      </c>
      <c r="BH133" s="92">
        <f t="shared" si="43"/>
        <v>0</v>
      </c>
      <c r="BI133" s="92">
        <f t="shared" si="43"/>
        <v>0</v>
      </c>
      <c r="BJ133" s="92">
        <f t="shared" si="43"/>
        <v>0</v>
      </c>
      <c r="BK133" s="92">
        <f t="shared" si="43"/>
        <v>0</v>
      </c>
      <c r="BL133" s="92">
        <f t="shared" si="43"/>
        <v>0</v>
      </c>
      <c r="BM133" s="92">
        <f t="shared" si="43"/>
        <v>0</v>
      </c>
      <c r="BN133" s="92">
        <f t="shared" si="43"/>
        <v>0</v>
      </c>
      <c r="BO133" s="92">
        <f t="shared" si="43"/>
        <v>0</v>
      </c>
      <c r="BP133" s="76"/>
      <c r="BQ133" s="65"/>
      <c r="BR133" s="65"/>
      <c r="BS133" s="66"/>
      <c r="BT133" s="65"/>
    </row>
    <row r="134" spans="1:72" ht="189" hidden="1">
      <c r="A134" s="80">
        <v>1</v>
      </c>
      <c r="B134" s="80" t="s">
        <v>127</v>
      </c>
      <c r="C134" s="71" t="s">
        <v>280</v>
      </c>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c r="BG134" s="85"/>
      <c r="BH134" s="85"/>
      <c r="BI134" s="85"/>
      <c r="BJ134" s="85"/>
      <c r="BK134" s="85"/>
      <c r="BL134" s="85"/>
      <c r="BM134" s="85"/>
      <c r="BN134" s="85"/>
      <c r="BO134" s="85"/>
      <c r="BP134" s="71"/>
      <c r="BQ134" s="65" t="s">
        <v>154</v>
      </c>
      <c r="BR134" s="65" t="s">
        <v>284</v>
      </c>
      <c r="BS134" s="66"/>
      <c r="BT134" s="65" t="s">
        <v>156</v>
      </c>
    </row>
    <row r="135" spans="1:72" ht="78.75" hidden="1">
      <c r="A135" s="80">
        <v>2</v>
      </c>
      <c r="B135" s="80" t="s">
        <v>133</v>
      </c>
      <c r="C135" s="71" t="s">
        <v>281</v>
      </c>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85"/>
      <c r="BC135" s="85"/>
      <c r="BD135" s="85"/>
      <c r="BE135" s="85"/>
      <c r="BF135" s="85"/>
      <c r="BG135" s="85"/>
      <c r="BH135" s="85"/>
      <c r="BI135" s="85"/>
      <c r="BJ135" s="85"/>
      <c r="BK135" s="85"/>
      <c r="BL135" s="85"/>
      <c r="BM135" s="85"/>
      <c r="BN135" s="85"/>
      <c r="BO135" s="85"/>
      <c r="BP135" s="71"/>
      <c r="BQ135" s="65" t="s">
        <v>154</v>
      </c>
      <c r="BR135" s="65" t="s">
        <v>285</v>
      </c>
      <c r="BS135" s="66"/>
      <c r="BT135" s="65" t="s">
        <v>156</v>
      </c>
    </row>
    <row r="136" spans="1:72" ht="41.25" customHeight="1">
      <c r="A136" s="80">
        <v>3</v>
      </c>
      <c r="B136" s="80" t="s">
        <v>143</v>
      </c>
      <c r="C136" s="71" t="s">
        <v>282</v>
      </c>
      <c r="D136" s="87">
        <f>D137+D139</f>
        <v>65</v>
      </c>
      <c r="E136" s="87">
        <f t="shared" ref="E136:BO136" si="44">E137+E139</f>
        <v>15</v>
      </c>
      <c r="F136" s="87">
        <f t="shared" si="44"/>
        <v>50</v>
      </c>
      <c r="G136" s="87">
        <f t="shared" si="44"/>
        <v>0</v>
      </c>
      <c r="H136" s="87">
        <f t="shared" si="44"/>
        <v>0</v>
      </c>
      <c r="I136" s="87">
        <f t="shared" si="44"/>
        <v>0</v>
      </c>
      <c r="J136" s="87">
        <f t="shared" si="44"/>
        <v>0</v>
      </c>
      <c r="K136" s="87">
        <f t="shared" si="44"/>
        <v>0</v>
      </c>
      <c r="L136" s="87">
        <f t="shared" si="44"/>
        <v>0</v>
      </c>
      <c r="M136" s="87">
        <f t="shared" si="44"/>
        <v>0</v>
      </c>
      <c r="N136" s="87">
        <f t="shared" si="44"/>
        <v>0</v>
      </c>
      <c r="O136" s="87">
        <f t="shared" si="44"/>
        <v>0</v>
      </c>
      <c r="P136" s="87">
        <f t="shared" si="44"/>
        <v>0</v>
      </c>
      <c r="Q136" s="87">
        <f t="shared" si="44"/>
        <v>0</v>
      </c>
      <c r="R136" s="87">
        <f t="shared" si="44"/>
        <v>0</v>
      </c>
      <c r="S136" s="87">
        <f t="shared" si="44"/>
        <v>0</v>
      </c>
      <c r="T136" s="87">
        <f t="shared" si="44"/>
        <v>0</v>
      </c>
      <c r="U136" s="87">
        <f t="shared" si="44"/>
        <v>0</v>
      </c>
      <c r="V136" s="87">
        <f t="shared" si="44"/>
        <v>0</v>
      </c>
      <c r="W136" s="87">
        <f t="shared" si="44"/>
        <v>0</v>
      </c>
      <c r="X136" s="87">
        <f t="shared" si="44"/>
        <v>0</v>
      </c>
      <c r="Y136" s="87">
        <f t="shared" si="44"/>
        <v>0</v>
      </c>
      <c r="Z136" s="87">
        <f t="shared" si="44"/>
        <v>0</v>
      </c>
      <c r="AA136" s="87">
        <f t="shared" si="44"/>
        <v>0</v>
      </c>
      <c r="AB136" s="87">
        <f t="shared" si="44"/>
        <v>0</v>
      </c>
      <c r="AC136" s="87">
        <f t="shared" si="44"/>
        <v>0</v>
      </c>
      <c r="AD136" s="87">
        <f t="shared" si="44"/>
        <v>0</v>
      </c>
      <c r="AE136" s="87">
        <f t="shared" si="44"/>
        <v>0</v>
      </c>
      <c r="AF136" s="87">
        <f t="shared" si="44"/>
        <v>0</v>
      </c>
      <c r="AG136" s="87">
        <f t="shared" si="44"/>
        <v>0</v>
      </c>
      <c r="AH136" s="87">
        <f t="shared" si="44"/>
        <v>0</v>
      </c>
      <c r="AI136" s="87">
        <f t="shared" si="44"/>
        <v>0</v>
      </c>
      <c r="AJ136" s="87">
        <f t="shared" si="44"/>
        <v>0</v>
      </c>
      <c r="AK136" s="87">
        <f t="shared" si="44"/>
        <v>0</v>
      </c>
      <c r="AL136" s="87">
        <f t="shared" si="44"/>
        <v>0</v>
      </c>
      <c r="AM136" s="87">
        <f t="shared" si="44"/>
        <v>0</v>
      </c>
      <c r="AN136" s="87">
        <f t="shared" si="44"/>
        <v>0</v>
      </c>
      <c r="AO136" s="87">
        <f t="shared" si="44"/>
        <v>0</v>
      </c>
      <c r="AP136" s="87">
        <f t="shared" si="44"/>
        <v>0</v>
      </c>
      <c r="AQ136" s="87">
        <f t="shared" si="44"/>
        <v>0</v>
      </c>
      <c r="AR136" s="87">
        <f t="shared" si="44"/>
        <v>0</v>
      </c>
      <c r="AS136" s="87">
        <f t="shared" si="44"/>
        <v>0</v>
      </c>
      <c r="AT136" s="87">
        <f t="shared" si="44"/>
        <v>0</v>
      </c>
      <c r="AU136" s="87">
        <f t="shared" si="44"/>
        <v>0</v>
      </c>
      <c r="AV136" s="87">
        <f t="shared" si="44"/>
        <v>0</v>
      </c>
      <c r="AW136" s="87">
        <f t="shared" si="44"/>
        <v>0</v>
      </c>
      <c r="AX136" s="87">
        <f t="shared" si="44"/>
        <v>0</v>
      </c>
      <c r="AY136" s="87">
        <f t="shared" si="44"/>
        <v>0</v>
      </c>
      <c r="AZ136" s="87">
        <f t="shared" si="44"/>
        <v>0</v>
      </c>
      <c r="BA136" s="87">
        <f t="shared" si="44"/>
        <v>0</v>
      </c>
      <c r="BB136" s="87">
        <f t="shared" si="44"/>
        <v>0</v>
      </c>
      <c r="BC136" s="87">
        <f t="shared" si="44"/>
        <v>0</v>
      </c>
      <c r="BD136" s="87">
        <f t="shared" si="44"/>
        <v>0</v>
      </c>
      <c r="BE136" s="87">
        <f t="shared" si="44"/>
        <v>0</v>
      </c>
      <c r="BF136" s="87">
        <f t="shared" si="44"/>
        <v>65</v>
      </c>
      <c r="BG136" s="87">
        <f t="shared" si="44"/>
        <v>15</v>
      </c>
      <c r="BH136" s="87">
        <f t="shared" si="44"/>
        <v>0</v>
      </c>
      <c r="BI136" s="87">
        <f t="shared" si="44"/>
        <v>0</v>
      </c>
      <c r="BJ136" s="87">
        <f t="shared" si="44"/>
        <v>0</v>
      </c>
      <c r="BK136" s="87">
        <f t="shared" si="44"/>
        <v>0</v>
      </c>
      <c r="BL136" s="87">
        <f t="shared" si="44"/>
        <v>0</v>
      </c>
      <c r="BM136" s="87">
        <f t="shared" si="44"/>
        <v>0</v>
      </c>
      <c r="BN136" s="87">
        <f t="shared" si="44"/>
        <v>0</v>
      </c>
      <c r="BO136" s="87">
        <f t="shared" si="44"/>
        <v>0</v>
      </c>
      <c r="BP136" s="71"/>
      <c r="BQ136" s="65"/>
      <c r="BR136" s="65"/>
      <c r="BS136" s="66"/>
      <c r="BT136" s="65"/>
    </row>
    <row r="137" spans="1:72" ht="47.25">
      <c r="A137" s="80"/>
      <c r="B137" s="80"/>
      <c r="C137" s="73" t="s">
        <v>286</v>
      </c>
      <c r="D137" s="86">
        <f>D138</f>
        <v>15</v>
      </c>
      <c r="E137" s="86">
        <f t="shared" ref="E137:BO137" si="45">E138</f>
        <v>15</v>
      </c>
      <c r="F137" s="86">
        <f t="shared" si="45"/>
        <v>0</v>
      </c>
      <c r="G137" s="86">
        <f t="shared" si="45"/>
        <v>0</v>
      </c>
      <c r="H137" s="86">
        <f t="shared" si="45"/>
        <v>0</v>
      </c>
      <c r="I137" s="86">
        <f t="shared" si="45"/>
        <v>0</v>
      </c>
      <c r="J137" s="86">
        <f t="shared" si="45"/>
        <v>0</v>
      </c>
      <c r="K137" s="86">
        <f t="shared" si="45"/>
        <v>0</v>
      </c>
      <c r="L137" s="86">
        <f t="shared" si="45"/>
        <v>0</v>
      </c>
      <c r="M137" s="86">
        <f t="shared" si="45"/>
        <v>0</v>
      </c>
      <c r="N137" s="86">
        <f t="shared" si="45"/>
        <v>0</v>
      </c>
      <c r="O137" s="86">
        <f t="shared" si="45"/>
        <v>0</v>
      </c>
      <c r="P137" s="86">
        <f t="shared" si="45"/>
        <v>0</v>
      </c>
      <c r="Q137" s="86">
        <f t="shared" si="45"/>
        <v>0</v>
      </c>
      <c r="R137" s="86">
        <f t="shared" si="45"/>
        <v>0</v>
      </c>
      <c r="S137" s="86">
        <f t="shared" si="45"/>
        <v>0</v>
      </c>
      <c r="T137" s="86">
        <f t="shared" si="45"/>
        <v>0</v>
      </c>
      <c r="U137" s="86">
        <f t="shared" si="45"/>
        <v>0</v>
      </c>
      <c r="V137" s="86">
        <f t="shared" si="45"/>
        <v>0</v>
      </c>
      <c r="W137" s="86">
        <f t="shared" si="45"/>
        <v>0</v>
      </c>
      <c r="X137" s="86">
        <f t="shared" si="45"/>
        <v>0</v>
      </c>
      <c r="Y137" s="86">
        <f t="shared" si="45"/>
        <v>0</v>
      </c>
      <c r="Z137" s="86">
        <f t="shared" si="45"/>
        <v>0</v>
      </c>
      <c r="AA137" s="86">
        <f t="shared" si="45"/>
        <v>0</v>
      </c>
      <c r="AB137" s="86">
        <f t="shared" si="45"/>
        <v>0</v>
      </c>
      <c r="AC137" s="86">
        <f t="shared" si="45"/>
        <v>0</v>
      </c>
      <c r="AD137" s="86">
        <f t="shared" si="45"/>
        <v>0</v>
      </c>
      <c r="AE137" s="86">
        <f t="shared" si="45"/>
        <v>0</v>
      </c>
      <c r="AF137" s="86">
        <f t="shared" si="45"/>
        <v>0</v>
      </c>
      <c r="AG137" s="86">
        <f t="shared" si="45"/>
        <v>0</v>
      </c>
      <c r="AH137" s="86">
        <f t="shared" si="45"/>
        <v>0</v>
      </c>
      <c r="AI137" s="86">
        <f t="shared" si="45"/>
        <v>0</v>
      </c>
      <c r="AJ137" s="86">
        <f t="shared" si="45"/>
        <v>0</v>
      </c>
      <c r="AK137" s="86">
        <f t="shared" si="45"/>
        <v>0</v>
      </c>
      <c r="AL137" s="86">
        <f t="shared" si="45"/>
        <v>0</v>
      </c>
      <c r="AM137" s="86">
        <f t="shared" si="45"/>
        <v>0</v>
      </c>
      <c r="AN137" s="86">
        <f t="shared" si="45"/>
        <v>0</v>
      </c>
      <c r="AO137" s="86">
        <f t="shared" si="45"/>
        <v>0</v>
      </c>
      <c r="AP137" s="86">
        <f t="shared" si="45"/>
        <v>0</v>
      </c>
      <c r="AQ137" s="86">
        <f t="shared" si="45"/>
        <v>0</v>
      </c>
      <c r="AR137" s="86">
        <f t="shared" si="45"/>
        <v>0</v>
      </c>
      <c r="AS137" s="86">
        <f t="shared" si="45"/>
        <v>0</v>
      </c>
      <c r="AT137" s="86">
        <f t="shared" si="45"/>
        <v>0</v>
      </c>
      <c r="AU137" s="86">
        <f t="shared" si="45"/>
        <v>0</v>
      </c>
      <c r="AV137" s="86">
        <f t="shared" si="45"/>
        <v>0</v>
      </c>
      <c r="AW137" s="86">
        <f t="shared" si="45"/>
        <v>0</v>
      </c>
      <c r="AX137" s="86">
        <f t="shared" si="45"/>
        <v>0</v>
      </c>
      <c r="AY137" s="86">
        <f t="shared" si="45"/>
        <v>0</v>
      </c>
      <c r="AZ137" s="86">
        <f t="shared" si="45"/>
        <v>0</v>
      </c>
      <c r="BA137" s="86">
        <f t="shared" si="45"/>
        <v>0</v>
      </c>
      <c r="BB137" s="86">
        <f t="shared" si="45"/>
        <v>0</v>
      </c>
      <c r="BC137" s="86">
        <f t="shared" si="45"/>
        <v>0</v>
      </c>
      <c r="BD137" s="86">
        <f t="shared" si="45"/>
        <v>0</v>
      </c>
      <c r="BE137" s="86">
        <f t="shared" si="45"/>
        <v>0</v>
      </c>
      <c r="BF137" s="86">
        <f t="shared" si="45"/>
        <v>15</v>
      </c>
      <c r="BG137" s="86">
        <f t="shared" si="45"/>
        <v>15</v>
      </c>
      <c r="BH137" s="86">
        <f t="shared" si="45"/>
        <v>0</v>
      </c>
      <c r="BI137" s="86">
        <f t="shared" si="45"/>
        <v>0</v>
      </c>
      <c r="BJ137" s="86">
        <f t="shared" si="45"/>
        <v>0</v>
      </c>
      <c r="BK137" s="86">
        <f t="shared" si="45"/>
        <v>0</v>
      </c>
      <c r="BL137" s="86">
        <f t="shared" si="45"/>
        <v>0</v>
      </c>
      <c r="BM137" s="86">
        <f t="shared" si="45"/>
        <v>0</v>
      </c>
      <c r="BN137" s="86">
        <f t="shared" si="45"/>
        <v>0</v>
      </c>
      <c r="BO137" s="86">
        <f t="shared" si="45"/>
        <v>0</v>
      </c>
      <c r="BP137" s="73"/>
      <c r="BQ137" s="65" t="s">
        <v>241</v>
      </c>
      <c r="BR137" s="65"/>
      <c r="BS137" s="66"/>
      <c r="BT137" s="65" t="s">
        <v>304</v>
      </c>
    </row>
    <row r="138" spans="1:72" ht="31.5">
      <c r="A138" s="80"/>
      <c r="B138" s="80" t="s">
        <v>352</v>
      </c>
      <c r="C138" s="73"/>
      <c r="D138" s="86">
        <v>15</v>
      </c>
      <c r="E138" s="86">
        <v>15</v>
      </c>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v>15</v>
      </c>
      <c r="BG138" s="86">
        <v>15</v>
      </c>
      <c r="BH138" s="86"/>
      <c r="BI138" s="86"/>
      <c r="BJ138" s="86"/>
      <c r="BK138" s="86"/>
      <c r="BL138" s="86"/>
      <c r="BM138" s="86"/>
      <c r="BN138" s="86"/>
      <c r="BO138" s="86"/>
      <c r="BP138" s="71" t="s">
        <v>381</v>
      </c>
      <c r="BQ138" s="65"/>
      <c r="BR138" s="65"/>
      <c r="BS138" s="66"/>
      <c r="BT138" s="65"/>
    </row>
    <row r="139" spans="1:72" ht="30">
      <c r="A139" s="80"/>
      <c r="B139" s="80"/>
      <c r="C139" s="73" t="s">
        <v>287</v>
      </c>
      <c r="D139" s="86">
        <f>D140</f>
        <v>50</v>
      </c>
      <c r="E139" s="86">
        <f t="shared" ref="E139:BO139" si="46">E140</f>
        <v>0</v>
      </c>
      <c r="F139" s="86">
        <f t="shared" si="46"/>
        <v>50</v>
      </c>
      <c r="G139" s="86">
        <f t="shared" si="46"/>
        <v>0</v>
      </c>
      <c r="H139" s="86">
        <f t="shared" si="46"/>
        <v>0</v>
      </c>
      <c r="I139" s="86">
        <f t="shared" si="46"/>
        <v>0</v>
      </c>
      <c r="J139" s="86">
        <f t="shared" si="46"/>
        <v>0</v>
      </c>
      <c r="K139" s="86">
        <f t="shared" si="46"/>
        <v>0</v>
      </c>
      <c r="L139" s="86">
        <f t="shared" si="46"/>
        <v>0</v>
      </c>
      <c r="M139" s="86">
        <f t="shared" si="46"/>
        <v>0</v>
      </c>
      <c r="N139" s="86">
        <f t="shared" si="46"/>
        <v>0</v>
      </c>
      <c r="O139" s="86">
        <f t="shared" si="46"/>
        <v>0</v>
      </c>
      <c r="P139" s="86">
        <f t="shared" si="46"/>
        <v>0</v>
      </c>
      <c r="Q139" s="86">
        <f t="shared" si="46"/>
        <v>0</v>
      </c>
      <c r="R139" s="86">
        <f t="shared" si="46"/>
        <v>0</v>
      </c>
      <c r="S139" s="86">
        <f t="shared" si="46"/>
        <v>0</v>
      </c>
      <c r="T139" s="86">
        <f t="shared" si="46"/>
        <v>0</v>
      </c>
      <c r="U139" s="86">
        <f t="shared" si="46"/>
        <v>0</v>
      </c>
      <c r="V139" s="86">
        <f t="shared" si="46"/>
        <v>0</v>
      </c>
      <c r="W139" s="86">
        <f t="shared" si="46"/>
        <v>0</v>
      </c>
      <c r="X139" s="86">
        <f t="shared" si="46"/>
        <v>0</v>
      </c>
      <c r="Y139" s="86">
        <f t="shared" si="46"/>
        <v>0</v>
      </c>
      <c r="Z139" s="86">
        <f t="shared" si="46"/>
        <v>0</v>
      </c>
      <c r="AA139" s="86">
        <f t="shared" si="46"/>
        <v>0</v>
      </c>
      <c r="AB139" s="86">
        <f t="shared" si="46"/>
        <v>0</v>
      </c>
      <c r="AC139" s="86">
        <f t="shared" si="46"/>
        <v>0</v>
      </c>
      <c r="AD139" s="86">
        <f t="shared" si="46"/>
        <v>0</v>
      </c>
      <c r="AE139" s="86">
        <f t="shared" si="46"/>
        <v>0</v>
      </c>
      <c r="AF139" s="86">
        <f t="shared" si="46"/>
        <v>0</v>
      </c>
      <c r="AG139" s="86">
        <f t="shared" si="46"/>
        <v>0</v>
      </c>
      <c r="AH139" s="86">
        <f t="shared" si="46"/>
        <v>0</v>
      </c>
      <c r="AI139" s="86">
        <f t="shared" si="46"/>
        <v>0</v>
      </c>
      <c r="AJ139" s="86">
        <f t="shared" si="46"/>
        <v>0</v>
      </c>
      <c r="AK139" s="86">
        <f t="shared" si="46"/>
        <v>0</v>
      </c>
      <c r="AL139" s="86">
        <f t="shared" si="46"/>
        <v>0</v>
      </c>
      <c r="AM139" s="86">
        <f t="shared" si="46"/>
        <v>0</v>
      </c>
      <c r="AN139" s="86">
        <f t="shared" si="46"/>
        <v>0</v>
      </c>
      <c r="AO139" s="86">
        <f t="shared" si="46"/>
        <v>0</v>
      </c>
      <c r="AP139" s="86">
        <f t="shared" si="46"/>
        <v>0</v>
      </c>
      <c r="AQ139" s="86">
        <f t="shared" si="46"/>
        <v>0</v>
      </c>
      <c r="AR139" s="86">
        <f t="shared" si="46"/>
        <v>0</v>
      </c>
      <c r="AS139" s="86">
        <f t="shared" si="46"/>
        <v>0</v>
      </c>
      <c r="AT139" s="86">
        <f t="shared" si="46"/>
        <v>0</v>
      </c>
      <c r="AU139" s="86">
        <f t="shared" si="46"/>
        <v>0</v>
      </c>
      <c r="AV139" s="86">
        <f t="shared" si="46"/>
        <v>0</v>
      </c>
      <c r="AW139" s="86">
        <f t="shared" si="46"/>
        <v>0</v>
      </c>
      <c r="AX139" s="86">
        <f t="shared" si="46"/>
        <v>0</v>
      </c>
      <c r="AY139" s="86">
        <f t="shared" si="46"/>
        <v>0</v>
      </c>
      <c r="AZ139" s="86">
        <f t="shared" si="46"/>
        <v>0</v>
      </c>
      <c r="BA139" s="86">
        <f t="shared" si="46"/>
        <v>0</v>
      </c>
      <c r="BB139" s="86">
        <f t="shared" si="46"/>
        <v>0</v>
      </c>
      <c r="BC139" s="86">
        <f t="shared" si="46"/>
        <v>0</v>
      </c>
      <c r="BD139" s="86">
        <f t="shared" si="46"/>
        <v>0</v>
      </c>
      <c r="BE139" s="86">
        <f t="shared" si="46"/>
        <v>0</v>
      </c>
      <c r="BF139" s="86">
        <f t="shared" si="46"/>
        <v>50</v>
      </c>
      <c r="BG139" s="86">
        <f t="shared" si="46"/>
        <v>0</v>
      </c>
      <c r="BH139" s="86">
        <f t="shared" si="46"/>
        <v>0</v>
      </c>
      <c r="BI139" s="86">
        <f t="shared" si="46"/>
        <v>0</v>
      </c>
      <c r="BJ139" s="86">
        <f t="shared" si="46"/>
        <v>0</v>
      </c>
      <c r="BK139" s="86">
        <f t="shared" si="46"/>
        <v>0</v>
      </c>
      <c r="BL139" s="86">
        <f t="shared" si="46"/>
        <v>0</v>
      </c>
      <c r="BM139" s="86">
        <f t="shared" si="46"/>
        <v>0</v>
      </c>
      <c r="BN139" s="86">
        <f t="shared" si="46"/>
        <v>0</v>
      </c>
      <c r="BO139" s="86">
        <f t="shared" si="46"/>
        <v>0</v>
      </c>
      <c r="BP139" s="73"/>
      <c r="BQ139" s="65" t="s">
        <v>154</v>
      </c>
      <c r="BR139" s="65"/>
      <c r="BS139" s="66"/>
      <c r="BT139" s="65" t="s">
        <v>303</v>
      </c>
    </row>
    <row r="140" spans="1:72" ht="31.5">
      <c r="A140" s="80"/>
      <c r="B140" s="80" t="s">
        <v>154</v>
      </c>
      <c r="C140" s="73" t="s">
        <v>350</v>
      </c>
      <c r="D140" s="86">
        <v>50</v>
      </c>
      <c r="E140" s="86"/>
      <c r="F140" s="86">
        <v>50</v>
      </c>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v>50</v>
      </c>
      <c r="BG140" s="86"/>
      <c r="BH140" s="86"/>
      <c r="BI140" s="86"/>
      <c r="BJ140" s="86"/>
      <c r="BK140" s="86"/>
      <c r="BL140" s="86"/>
      <c r="BM140" s="86"/>
      <c r="BN140" s="86"/>
      <c r="BO140" s="86"/>
      <c r="BP140" s="71" t="s">
        <v>381</v>
      </c>
      <c r="BQ140" s="65" t="s">
        <v>154</v>
      </c>
      <c r="BR140" s="65"/>
      <c r="BS140" s="66"/>
      <c r="BT140" s="65" t="s">
        <v>303</v>
      </c>
    </row>
    <row r="141" spans="1:72" ht="157.5" hidden="1">
      <c r="A141" s="80">
        <v>4</v>
      </c>
      <c r="B141" s="80" t="s">
        <v>184</v>
      </c>
      <c r="C141" s="71" t="s">
        <v>283</v>
      </c>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71"/>
      <c r="BQ141" s="65" t="s">
        <v>248</v>
      </c>
      <c r="BR141" s="65"/>
      <c r="BS141" s="66"/>
      <c r="BT141" s="65" t="s">
        <v>302</v>
      </c>
    </row>
    <row r="142" spans="1:72" ht="47.25">
      <c r="A142" s="70" t="s">
        <v>94</v>
      </c>
      <c r="B142" s="70" t="s">
        <v>289</v>
      </c>
      <c r="C142" s="77" t="s">
        <v>288</v>
      </c>
      <c r="D142" s="87"/>
      <c r="E142" s="87"/>
      <c r="F142" s="87"/>
      <c r="G142" s="87"/>
      <c r="H142" s="87"/>
      <c r="I142" s="87"/>
      <c r="J142" s="87"/>
      <c r="K142" s="87"/>
      <c r="L142" s="87"/>
      <c r="M142" s="87"/>
      <c r="N142" s="87"/>
      <c r="O142" s="87"/>
      <c r="P142" s="87"/>
      <c r="Q142" s="87"/>
      <c r="R142" s="87"/>
      <c r="S142" s="87"/>
      <c r="T142" s="87"/>
      <c r="U142" s="87"/>
      <c r="V142" s="87"/>
      <c r="W142" s="87"/>
      <c r="X142" s="87"/>
      <c r="Y142" s="87"/>
      <c r="Z142" s="87"/>
      <c r="AA142" s="87"/>
      <c r="AB142" s="87"/>
      <c r="AC142" s="87"/>
      <c r="AD142" s="87"/>
      <c r="AE142" s="87"/>
      <c r="AF142" s="87"/>
      <c r="AG142" s="87"/>
      <c r="AH142" s="87"/>
      <c r="AI142" s="87"/>
      <c r="AJ142" s="87"/>
      <c r="AK142" s="87"/>
      <c r="AL142" s="87"/>
      <c r="AM142" s="87"/>
      <c r="AN142" s="87"/>
      <c r="AO142" s="87"/>
      <c r="AP142" s="87"/>
      <c r="AQ142" s="87"/>
      <c r="AR142" s="87"/>
      <c r="AS142" s="87"/>
      <c r="AT142" s="87"/>
      <c r="AU142" s="87"/>
      <c r="AV142" s="87"/>
      <c r="AW142" s="87"/>
      <c r="AX142" s="87"/>
      <c r="AY142" s="87"/>
      <c r="AZ142" s="87"/>
      <c r="BA142" s="87"/>
      <c r="BB142" s="87"/>
      <c r="BC142" s="87"/>
      <c r="BD142" s="87"/>
      <c r="BE142" s="87"/>
      <c r="BF142" s="87"/>
      <c r="BG142" s="87"/>
      <c r="BH142" s="87"/>
      <c r="BI142" s="87"/>
      <c r="BJ142" s="87"/>
      <c r="BK142" s="87"/>
      <c r="BL142" s="87"/>
      <c r="BM142" s="87"/>
      <c r="BN142" s="87"/>
      <c r="BO142" s="87"/>
      <c r="BP142" s="77"/>
      <c r="BQ142" s="65" t="s">
        <v>262</v>
      </c>
      <c r="BR142" s="65"/>
      <c r="BS142" s="66"/>
      <c r="BT142" s="65"/>
    </row>
    <row r="143" spans="1:72" ht="63">
      <c r="A143" s="70" t="s">
        <v>96</v>
      </c>
      <c r="B143" s="70" t="s">
        <v>207</v>
      </c>
      <c r="C143" s="77" t="s">
        <v>290</v>
      </c>
      <c r="D143" s="87">
        <f>D144+D146+D148+D149</f>
        <v>45</v>
      </c>
      <c r="E143" s="87">
        <f t="shared" ref="E143:BO143" si="47">E144+E146+E148+E149</f>
        <v>0</v>
      </c>
      <c r="F143" s="87">
        <f t="shared" si="47"/>
        <v>45</v>
      </c>
      <c r="G143" s="87">
        <f t="shared" si="47"/>
        <v>0</v>
      </c>
      <c r="H143" s="87">
        <f t="shared" si="47"/>
        <v>0</v>
      </c>
      <c r="I143" s="87">
        <f t="shared" si="47"/>
        <v>0</v>
      </c>
      <c r="J143" s="87">
        <f t="shared" si="47"/>
        <v>0</v>
      </c>
      <c r="K143" s="87">
        <f t="shared" si="47"/>
        <v>0</v>
      </c>
      <c r="L143" s="87">
        <f t="shared" si="47"/>
        <v>0</v>
      </c>
      <c r="M143" s="87">
        <f t="shared" si="47"/>
        <v>0</v>
      </c>
      <c r="N143" s="87">
        <f t="shared" si="47"/>
        <v>0</v>
      </c>
      <c r="O143" s="87">
        <f t="shared" si="47"/>
        <v>0</v>
      </c>
      <c r="P143" s="87">
        <f t="shared" si="47"/>
        <v>0</v>
      </c>
      <c r="Q143" s="87">
        <f t="shared" si="47"/>
        <v>0</v>
      </c>
      <c r="R143" s="87">
        <f t="shared" si="47"/>
        <v>0</v>
      </c>
      <c r="S143" s="87">
        <f t="shared" si="47"/>
        <v>0</v>
      </c>
      <c r="T143" s="87">
        <f t="shared" si="47"/>
        <v>0</v>
      </c>
      <c r="U143" s="87">
        <f t="shared" si="47"/>
        <v>0</v>
      </c>
      <c r="V143" s="87">
        <f t="shared" si="47"/>
        <v>0</v>
      </c>
      <c r="W143" s="87">
        <f t="shared" si="47"/>
        <v>0</v>
      </c>
      <c r="X143" s="87">
        <f t="shared" si="47"/>
        <v>0</v>
      </c>
      <c r="Y143" s="87">
        <f t="shared" si="47"/>
        <v>0</v>
      </c>
      <c r="Z143" s="87">
        <f t="shared" si="47"/>
        <v>0</v>
      </c>
      <c r="AA143" s="87">
        <f t="shared" si="47"/>
        <v>0</v>
      </c>
      <c r="AB143" s="87">
        <f t="shared" si="47"/>
        <v>0</v>
      </c>
      <c r="AC143" s="87">
        <f t="shared" si="47"/>
        <v>0</v>
      </c>
      <c r="AD143" s="87">
        <f t="shared" si="47"/>
        <v>0</v>
      </c>
      <c r="AE143" s="87">
        <f t="shared" si="47"/>
        <v>0</v>
      </c>
      <c r="AF143" s="87">
        <f t="shared" si="47"/>
        <v>0</v>
      </c>
      <c r="AG143" s="87">
        <f t="shared" si="47"/>
        <v>0</v>
      </c>
      <c r="AH143" s="87">
        <f t="shared" si="47"/>
        <v>0</v>
      </c>
      <c r="AI143" s="87">
        <f t="shared" si="47"/>
        <v>0</v>
      </c>
      <c r="AJ143" s="87">
        <f t="shared" si="47"/>
        <v>0</v>
      </c>
      <c r="AK143" s="87">
        <f t="shared" si="47"/>
        <v>0</v>
      </c>
      <c r="AL143" s="87">
        <f t="shared" si="47"/>
        <v>0</v>
      </c>
      <c r="AM143" s="87">
        <f t="shared" si="47"/>
        <v>0</v>
      </c>
      <c r="AN143" s="87">
        <f t="shared" si="47"/>
        <v>0</v>
      </c>
      <c r="AO143" s="87">
        <f t="shared" si="47"/>
        <v>0</v>
      </c>
      <c r="AP143" s="87">
        <f t="shared" si="47"/>
        <v>0</v>
      </c>
      <c r="AQ143" s="87">
        <f t="shared" si="47"/>
        <v>0</v>
      </c>
      <c r="AR143" s="87">
        <f t="shared" si="47"/>
        <v>0</v>
      </c>
      <c r="AS143" s="87">
        <f t="shared" si="47"/>
        <v>0</v>
      </c>
      <c r="AT143" s="87">
        <f t="shared" si="47"/>
        <v>0</v>
      </c>
      <c r="AU143" s="87">
        <f t="shared" si="47"/>
        <v>0</v>
      </c>
      <c r="AV143" s="87">
        <f t="shared" si="47"/>
        <v>0</v>
      </c>
      <c r="AW143" s="87">
        <f t="shared" si="47"/>
        <v>0</v>
      </c>
      <c r="AX143" s="87">
        <f t="shared" si="47"/>
        <v>0</v>
      </c>
      <c r="AY143" s="87">
        <f t="shared" si="47"/>
        <v>0</v>
      </c>
      <c r="AZ143" s="87">
        <f t="shared" si="47"/>
        <v>0</v>
      </c>
      <c r="BA143" s="87">
        <f t="shared" si="47"/>
        <v>0</v>
      </c>
      <c r="BB143" s="87">
        <f t="shared" si="47"/>
        <v>0</v>
      </c>
      <c r="BC143" s="87">
        <f t="shared" si="47"/>
        <v>0</v>
      </c>
      <c r="BD143" s="87">
        <f t="shared" si="47"/>
        <v>45</v>
      </c>
      <c r="BE143" s="87">
        <f t="shared" si="47"/>
        <v>0</v>
      </c>
      <c r="BF143" s="87">
        <f t="shared" si="47"/>
        <v>0</v>
      </c>
      <c r="BG143" s="87">
        <f t="shared" si="47"/>
        <v>45</v>
      </c>
      <c r="BH143" s="87">
        <f t="shared" si="47"/>
        <v>0</v>
      </c>
      <c r="BI143" s="87">
        <f t="shared" si="47"/>
        <v>0</v>
      </c>
      <c r="BJ143" s="87">
        <f t="shared" si="47"/>
        <v>0</v>
      </c>
      <c r="BK143" s="87">
        <f t="shared" si="47"/>
        <v>0</v>
      </c>
      <c r="BL143" s="87">
        <f t="shared" si="47"/>
        <v>45</v>
      </c>
      <c r="BM143" s="87">
        <f t="shared" si="47"/>
        <v>0</v>
      </c>
      <c r="BN143" s="87">
        <f t="shared" si="47"/>
        <v>45</v>
      </c>
      <c r="BO143" s="87">
        <f t="shared" si="47"/>
        <v>0</v>
      </c>
      <c r="BP143" s="77"/>
      <c r="BQ143" s="65"/>
      <c r="BR143" s="65"/>
      <c r="BS143" s="66"/>
      <c r="BT143" s="65"/>
    </row>
    <row r="144" spans="1:72" ht="75">
      <c r="A144" s="80">
        <v>1</v>
      </c>
      <c r="B144" s="80" t="s">
        <v>127</v>
      </c>
      <c r="C144" s="71" t="s">
        <v>291</v>
      </c>
      <c r="D144" s="85">
        <f>D145</f>
        <v>30</v>
      </c>
      <c r="E144" s="85">
        <f t="shared" ref="E144:BO144" si="48">E145</f>
        <v>0</v>
      </c>
      <c r="F144" s="85">
        <f t="shared" si="48"/>
        <v>30</v>
      </c>
      <c r="G144" s="85">
        <f t="shared" si="48"/>
        <v>0</v>
      </c>
      <c r="H144" s="85">
        <f t="shared" si="48"/>
        <v>0</v>
      </c>
      <c r="I144" s="85">
        <f t="shared" si="48"/>
        <v>0</v>
      </c>
      <c r="J144" s="85">
        <f t="shared" si="48"/>
        <v>0</v>
      </c>
      <c r="K144" s="85">
        <f t="shared" si="48"/>
        <v>0</v>
      </c>
      <c r="L144" s="85">
        <f t="shared" si="48"/>
        <v>0</v>
      </c>
      <c r="M144" s="85">
        <f t="shared" si="48"/>
        <v>0</v>
      </c>
      <c r="N144" s="85">
        <f t="shared" si="48"/>
        <v>0</v>
      </c>
      <c r="O144" s="85">
        <f t="shared" si="48"/>
        <v>0</v>
      </c>
      <c r="P144" s="85">
        <f t="shared" si="48"/>
        <v>0</v>
      </c>
      <c r="Q144" s="85">
        <f t="shared" si="48"/>
        <v>0</v>
      </c>
      <c r="R144" s="85">
        <f t="shared" si="48"/>
        <v>0</v>
      </c>
      <c r="S144" s="85">
        <f t="shared" si="48"/>
        <v>0</v>
      </c>
      <c r="T144" s="85">
        <f t="shared" si="48"/>
        <v>0</v>
      </c>
      <c r="U144" s="85">
        <f t="shared" si="48"/>
        <v>0</v>
      </c>
      <c r="V144" s="85">
        <f t="shared" si="48"/>
        <v>0</v>
      </c>
      <c r="W144" s="85">
        <f t="shared" si="48"/>
        <v>0</v>
      </c>
      <c r="X144" s="85">
        <f t="shared" si="48"/>
        <v>0</v>
      </c>
      <c r="Y144" s="85">
        <f t="shared" si="48"/>
        <v>0</v>
      </c>
      <c r="Z144" s="85">
        <f t="shared" si="48"/>
        <v>0</v>
      </c>
      <c r="AA144" s="85">
        <f t="shared" si="48"/>
        <v>0</v>
      </c>
      <c r="AB144" s="85">
        <f t="shared" si="48"/>
        <v>0</v>
      </c>
      <c r="AC144" s="85">
        <f t="shared" si="48"/>
        <v>0</v>
      </c>
      <c r="AD144" s="85">
        <f t="shared" si="48"/>
        <v>0</v>
      </c>
      <c r="AE144" s="85">
        <f t="shared" si="48"/>
        <v>0</v>
      </c>
      <c r="AF144" s="85">
        <f t="shared" si="48"/>
        <v>0</v>
      </c>
      <c r="AG144" s="85">
        <f t="shared" si="48"/>
        <v>0</v>
      </c>
      <c r="AH144" s="85">
        <f t="shared" si="48"/>
        <v>0</v>
      </c>
      <c r="AI144" s="85">
        <f t="shared" si="48"/>
        <v>0</v>
      </c>
      <c r="AJ144" s="85">
        <f t="shared" si="48"/>
        <v>0</v>
      </c>
      <c r="AK144" s="85">
        <f t="shared" si="48"/>
        <v>0</v>
      </c>
      <c r="AL144" s="85">
        <f t="shared" si="48"/>
        <v>0</v>
      </c>
      <c r="AM144" s="85">
        <f t="shared" si="48"/>
        <v>0</v>
      </c>
      <c r="AN144" s="85">
        <f t="shared" si="48"/>
        <v>0</v>
      </c>
      <c r="AO144" s="85">
        <f t="shared" si="48"/>
        <v>0</v>
      </c>
      <c r="AP144" s="85">
        <f t="shared" si="48"/>
        <v>0</v>
      </c>
      <c r="AQ144" s="85">
        <f t="shared" si="48"/>
        <v>0</v>
      </c>
      <c r="AR144" s="85">
        <f t="shared" si="48"/>
        <v>0</v>
      </c>
      <c r="AS144" s="85">
        <f t="shared" si="48"/>
        <v>0</v>
      </c>
      <c r="AT144" s="85">
        <f t="shared" si="48"/>
        <v>0</v>
      </c>
      <c r="AU144" s="85">
        <f t="shared" si="48"/>
        <v>0</v>
      </c>
      <c r="AV144" s="85">
        <f t="shared" si="48"/>
        <v>0</v>
      </c>
      <c r="AW144" s="85">
        <f t="shared" si="48"/>
        <v>0</v>
      </c>
      <c r="AX144" s="85">
        <f t="shared" si="48"/>
        <v>0</v>
      </c>
      <c r="AY144" s="85">
        <f t="shared" si="48"/>
        <v>0</v>
      </c>
      <c r="AZ144" s="85">
        <f t="shared" si="48"/>
        <v>0</v>
      </c>
      <c r="BA144" s="85">
        <f t="shared" si="48"/>
        <v>0</v>
      </c>
      <c r="BB144" s="85">
        <f t="shared" si="48"/>
        <v>0</v>
      </c>
      <c r="BC144" s="85">
        <f t="shared" si="48"/>
        <v>0</v>
      </c>
      <c r="BD144" s="85">
        <f t="shared" si="48"/>
        <v>30</v>
      </c>
      <c r="BE144" s="85">
        <f t="shared" si="48"/>
        <v>0</v>
      </c>
      <c r="BF144" s="85">
        <f t="shared" si="48"/>
        <v>0</v>
      </c>
      <c r="BG144" s="85">
        <f t="shared" si="48"/>
        <v>30</v>
      </c>
      <c r="BH144" s="85">
        <f t="shared" si="48"/>
        <v>0</v>
      </c>
      <c r="BI144" s="85">
        <f t="shared" si="48"/>
        <v>0</v>
      </c>
      <c r="BJ144" s="85">
        <f t="shared" si="48"/>
        <v>0</v>
      </c>
      <c r="BK144" s="85">
        <f t="shared" si="48"/>
        <v>0</v>
      </c>
      <c r="BL144" s="85">
        <f t="shared" si="48"/>
        <v>30</v>
      </c>
      <c r="BM144" s="85">
        <f t="shared" si="48"/>
        <v>0</v>
      </c>
      <c r="BN144" s="85">
        <f t="shared" si="48"/>
        <v>30</v>
      </c>
      <c r="BO144" s="85">
        <f t="shared" si="48"/>
        <v>0</v>
      </c>
      <c r="BP144" s="71"/>
      <c r="BQ144" s="65" t="s">
        <v>154</v>
      </c>
      <c r="BR144" s="65" t="s">
        <v>295</v>
      </c>
      <c r="BS144" s="66"/>
      <c r="BT144" s="65" t="s">
        <v>300</v>
      </c>
    </row>
    <row r="145" spans="1:72" ht="18.75" customHeight="1">
      <c r="A145" s="80"/>
      <c r="B145" s="80" t="s">
        <v>154</v>
      </c>
      <c r="C145" s="71" t="s">
        <v>357</v>
      </c>
      <c r="D145" s="85">
        <v>30</v>
      </c>
      <c r="E145" s="85"/>
      <c r="F145" s="85">
        <v>30</v>
      </c>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v>30</v>
      </c>
      <c r="BE145" s="85"/>
      <c r="BF145" s="85"/>
      <c r="BG145" s="85">
        <v>30</v>
      </c>
      <c r="BH145" s="85"/>
      <c r="BI145" s="85"/>
      <c r="BJ145" s="85"/>
      <c r="BK145" s="85"/>
      <c r="BL145" s="85">
        <v>30</v>
      </c>
      <c r="BM145" s="85"/>
      <c r="BN145" s="85">
        <v>30</v>
      </c>
      <c r="BO145" s="85"/>
      <c r="BP145" s="71" t="s">
        <v>381</v>
      </c>
      <c r="BQ145" s="65"/>
      <c r="BR145" s="65"/>
      <c r="BS145" s="66"/>
      <c r="BT145" s="65"/>
    </row>
    <row r="146" spans="1:72" s="115" customFormat="1" ht="71.25" customHeight="1">
      <c r="A146" s="110">
        <v>2</v>
      </c>
      <c r="B146" s="110" t="s">
        <v>133</v>
      </c>
      <c r="C146" s="111" t="s">
        <v>292</v>
      </c>
      <c r="D146" s="112">
        <f>D147</f>
        <v>15</v>
      </c>
      <c r="E146" s="112">
        <f t="shared" ref="E146:BO146" si="49">E147</f>
        <v>0</v>
      </c>
      <c r="F146" s="112">
        <f t="shared" si="49"/>
        <v>15</v>
      </c>
      <c r="G146" s="112">
        <f t="shared" si="49"/>
        <v>0</v>
      </c>
      <c r="H146" s="112">
        <f t="shared" si="49"/>
        <v>0</v>
      </c>
      <c r="I146" s="112">
        <f t="shared" si="49"/>
        <v>0</v>
      </c>
      <c r="J146" s="112">
        <f t="shared" si="49"/>
        <v>0</v>
      </c>
      <c r="K146" s="112">
        <f t="shared" si="49"/>
        <v>0</v>
      </c>
      <c r="L146" s="112">
        <f t="shared" si="49"/>
        <v>0</v>
      </c>
      <c r="M146" s="112">
        <f t="shared" si="49"/>
        <v>0</v>
      </c>
      <c r="N146" s="112">
        <f t="shared" si="49"/>
        <v>0</v>
      </c>
      <c r="O146" s="112">
        <f t="shared" si="49"/>
        <v>0</v>
      </c>
      <c r="P146" s="112">
        <f t="shared" si="49"/>
        <v>0</v>
      </c>
      <c r="Q146" s="112">
        <f t="shared" si="49"/>
        <v>0</v>
      </c>
      <c r="R146" s="112">
        <f t="shared" si="49"/>
        <v>0</v>
      </c>
      <c r="S146" s="112">
        <f t="shared" si="49"/>
        <v>0</v>
      </c>
      <c r="T146" s="112">
        <f t="shared" si="49"/>
        <v>0</v>
      </c>
      <c r="U146" s="112">
        <f t="shared" si="49"/>
        <v>0</v>
      </c>
      <c r="V146" s="112">
        <f t="shared" si="49"/>
        <v>0</v>
      </c>
      <c r="W146" s="112">
        <f t="shared" si="49"/>
        <v>0</v>
      </c>
      <c r="X146" s="112">
        <f t="shared" si="49"/>
        <v>0</v>
      </c>
      <c r="Y146" s="112">
        <f t="shared" si="49"/>
        <v>0</v>
      </c>
      <c r="Z146" s="112">
        <f t="shared" si="49"/>
        <v>0</v>
      </c>
      <c r="AA146" s="112">
        <f t="shared" si="49"/>
        <v>0</v>
      </c>
      <c r="AB146" s="112">
        <f t="shared" si="49"/>
        <v>0</v>
      </c>
      <c r="AC146" s="112">
        <f t="shared" si="49"/>
        <v>0</v>
      </c>
      <c r="AD146" s="112">
        <f t="shared" si="49"/>
        <v>0</v>
      </c>
      <c r="AE146" s="112">
        <f t="shared" si="49"/>
        <v>0</v>
      </c>
      <c r="AF146" s="112">
        <f t="shared" si="49"/>
        <v>0</v>
      </c>
      <c r="AG146" s="112">
        <f t="shared" si="49"/>
        <v>0</v>
      </c>
      <c r="AH146" s="112">
        <f t="shared" si="49"/>
        <v>0</v>
      </c>
      <c r="AI146" s="112">
        <f t="shared" si="49"/>
        <v>0</v>
      </c>
      <c r="AJ146" s="112">
        <f t="shared" si="49"/>
        <v>0</v>
      </c>
      <c r="AK146" s="112">
        <f t="shared" si="49"/>
        <v>0</v>
      </c>
      <c r="AL146" s="112">
        <f t="shared" si="49"/>
        <v>0</v>
      </c>
      <c r="AM146" s="112">
        <f t="shared" si="49"/>
        <v>0</v>
      </c>
      <c r="AN146" s="112">
        <f t="shared" si="49"/>
        <v>0</v>
      </c>
      <c r="AO146" s="112">
        <f t="shared" si="49"/>
        <v>0</v>
      </c>
      <c r="AP146" s="112">
        <f t="shared" si="49"/>
        <v>0</v>
      </c>
      <c r="AQ146" s="112">
        <f t="shared" si="49"/>
        <v>0</v>
      </c>
      <c r="AR146" s="112">
        <f t="shared" si="49"/>
        <v>0</v>
      </c>
      <c r="AS146" s="112">
        <f t="shared" si="49"/>
        <v>0</v>
      </c>
      <c r="AT146" s="112">
        <f t="shared" si="49"/>
        <v>0</v>
      </c>
      <c r="AU146" s="112">
        <f t="shared" si="49"/>
        <v>0</v>
      </c>
      <c r="AV146" s="112">
        <f t="shared" si="49"/>
        <v>0</v>
      </c>
      <c r="AW146" s="112">
        <f t="shared" si="49"/>
        <v>0</v>
      </c>
      <c r="AX146" s="112">
        <f t="shared" si="49"/>
        <v>0</v>
      </c>
      <c r="AY146" s="112">
        <f t="shared" si="49"/>
        <v>0</v>
      </c>
      <c r="AZ146" s="112">
        <f t="shared" si="49"/>
        <v>0</v>
      </c>
      <c r="BA146" s="112">
        <f t="shared" si="49"/>
        <v>0</v>
      </c>
      <c r="BB146" s="112">
        <f t="shared" si="49"/>
        <v>0</v>
      </c>
      <c r="BC146" s="112">
        <f t="shared" si="49"/>
        <v>0</v>
      </c>
      <c r="BD146" s="112">
        <f t="shared" si="49"/>
        <v>15</v>
      </c>
      <c r="BE146" s="112">
        <f t="shared" si="49"/>
        <v>0</v>
      </c>
      <c r="BF146" s="112">
        <f t="shared" si="49"/>
        <v>0</v>
      </c>
      <c r="BG146" s="112">
        <f t="shared" si="49"/>
        <v>15</v>
      </c>
      <c r="BH146" s="112">
        <f t="shared" si="49"/>
        <v>0</v>
      </c>
      <c r="BI146" s="112">
        <f t="shared" si="49"/>
        <v>0</v>
      </c>
      <c r="BJ146" s="112">
        <f t="shared" si="49"/>
        <v>0</v>
      </c>
      <c r="BK146" s="112">
        <f t="shared" si="49"/>
        <v>0</v>
      </c>
      <c r="BL146" s="112">
        <f t="shared" si="49"/>
        <v>15</v>
      </c>
      <c r="BM146" s="112">
        <f t="shared" si="49"/>
        <v>0</v>
      </c>
      <c r="BN146" s="112">
        <f t="shared" si="49"/>
        <v>15</v>
      </c>
      <c r="BO146" s="112">
        <f t="shared" si="49"/>
        <v>0</v>
      </c>
      <c r="BP146" s="111"/>
      <c r="BQ146" s="113" t="s">
        <v>154</v>
      </c>
      <c r="BR146" s="113" t="s">
        <v>296</v>
      </c>
      <c r="BS146" s="114"/>
      <c r="BT146" s="113" t="s">
        <v>300</v>
      </c>
    </row>
    <row r="147" spans="1:72" ht="35.25" customHeight="1">
      <c r="A147" s="80"/>
      <c r="B147" s="80" t="s">
        <v>154</v>
      </c>
      <c r="C147" s="71" t="s">
        <v>358</v>
      </c>
      <c r="D147" s="85">
        <v>15</v>
      </c>
      <c r="E147" s="85"/>
      <c r="F147" s="85">
        <v>15</v>
      </c>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85"/>
      <c r="BC147" s="85"/>
      <c r="BD147" s="85">
        <v>15</v>
      </c>
      <c r="BE147" s="85"/>
      <c r="BF147" s="85"/>
      <c r="BG147" s="85">
        <v>15</v>
      </c>
      <c r="BH147" s="85"/>
      <c r="BI147" s="85"/>
      <c r="BJ147" s="85"/>
      <c r="BK147" s="85"/>
      <c r="BL147" s="85">
        <v>15</v>
      </c>
      <c r="BM147" s="85"/>
      <c r="BN147" s="85">
        <v>15</v>
      </c>
      <c r="BO147" s="85"/>
      <c r="BP147" s="71" t="s">
        <v>381</v>
      </c>
      <c r="BQ147" s="65"/>
      <c r="BR147" s="65"/>
      <c r="BS147" s="66"/>
      <c r="BT147" s="65"/>
    </row>
    <row r="148" spans="1:72" ht="141.75" hidden="1">
      <c r="A148" s="80">
        <v>3</v>
      </c>
      <c r="B148" s="80" t="s">
        <v>143</v>
      </c>
      <c r="C148" s="71" t="s">
        <v>293</v>
      </c>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71"/>
      <c r="BQ148" s="65" t="s">
        <v>154</v>
      </c>
      <c r="BR148" s="65"/>
      <c r="BS148" s="66"/>
      <c r="BT148" s="65" t="s">
        <v>300</v>
      </c>
    </row>
    <row r="149" spans="1:72" ht="157.5" hidden="1">
      <c r="A149" s="80">
        <v>4</v>
      </c>
      <c r="B149" s="80" t="s">
        <v>184</v>
      </c>
      <c r="C149" s="71" t="s">
        <v>294</v>
      </c>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71"/>
      <c r="BQ149" s="65" t="s">
        <v>154</v>
      </c>
      <c r="BR149" s="65"/>
      <c r="BS149" s="66"/>
      <c r="BT149" s="65" t="s">
        <v>301</v>
      </c>
    </row>
  </sheetData>
  <mergeCells count="31">
    <mergeCell ref="B12:C12"/>
    <mergeCell ref="X9:AA9"/>
    <mergeCell ref="AB9:AE9"/>
    <mergeCell ref="AF9:AI9"/>
    <mergeCell ref="AJ9:AM9"/>
    <mergeCell ref="BQ8:BQ10"/>
    <mergeCell ref="BR8:BR10"/>
    <mergeCell ref="BT8:BT10"/>
    <mergeCell ref="H9:K9"/>
    <mergeCell ref="L9:O9"/>
    <mergeCell ref="P9:S9"/>
    <mergeCell ref="T9:W9"/>
    <mergeCell ref="AN9:AQ9"/>
    <mergeCell ref="AR9:AU9"/>
    <mergeCell ref="H8:AU8"/>
    <mergeCell ref="AV8:BO8"/>
    <mergeCell ref="BP8:BP10"/>
    <mergeCell ref="AV9:AY9"/>
    <mergeCell ref="AZ9:BC9"/>
    <mergeCell ref="BD9:BG9"/>
    <mergeCell ref="BH9:BK9"/>
    <mergeCell ref="D8:G8"/>
    <mergeCell ref="D9:D10"/>
    <mergeCell ref="E9:G9"/>
    <mergeCell ref="A1:B1"/>
    <mergeCell ref="A2:B2"/>
    <mergeCell ref="A8:A10"/>
    <mergeCell ref="B8:B10"/>
    <mergeCell ref="C8:C10"/>
    <mergeCell ref="A3:BP3"/>
    <mergeCell ref="BL9:BO9"/>
  </mergeCells>
  <pageMargins left="0.45" right="0.2" top="0.5" bottom="0.5" header="0.3" footer="0.3"/>
  <pageSetup paperSize="9" scale="4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4</vt:i4>
      </vt:variant>
      <vt:variant>
        <vt:lpstr>Phạm vi có Tên</vt:lpstr>
      </vt:variant>
      <vt:variant>
        <vt:i4>7</vt:i4>
      </vt:variant>
    </vt:vector>
  </HeadingPairs>
  <TitlesOfParts>
    <vt:vector size="11" baseType="lpstr">
      <vt:lpstr>Biểu 1.</vt:lpstr>
      <vt:lpstr>Biểu 2.</vt:lpstr>
      <vt:lpstr>Biểu 2. giai  đoạn</vt:lpstr>
      <vt:lpstr>Biểu 2. năm 2026</vt:lpstr>
      <vt:lpstr>'Biểu 2. giai  đoạn'!diem_c_1_5_2_name</vt:lpstr>
      <vt:lpstr>'Biểu 2. năm 2026'!diem_c_1_5_2_name</vt:lpstr>
      <vt:lpstr>'Biểu 2. giai  đoạn'!diem_c_2_5_name_name</vt:lpstr>
      <vt:lpstr>'Biểu 2. năm 2026'!diem_c_2_5_name_name</vt:lpstr>
      <vt:lpstr>'Biểu 1.'!dieu_1_3</vt:lpstr>
      <vt:lpstr>'Biểu 2. giai  đoạn'!tvpllink_mbbasojaam</vt:lpstr>
      <vt:lpstr>'Biểu 2. năm 2026'!tvpllink_mbbasojaam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Windows User</cp:lastModifiedBy>
  <cp:lastPrinted>2026-08-25T10:07:18Z</cp:lastPrinted>
  <dcterms:created xsi:type="dcterms:W3CDTF">2015-06-05T18:17:20Z</dcterms:created>
  <dcterms:modified xsi:type="dcterms:W3CDTF">2026-09-07T04:30:17Z</dcterms:modified>
</cp:coreProperties>
</file>